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МАРТ\25.03\"/>
    </mc:Choice>
  </mc:AlternateContent>
  <bookViews>
    <workbookView xWindow="0" yWindow="0" windowWidth="28800" windowHeight="12135" tabRatio="602" activeTab="1"/>
  </bookViews>
  <sheets>
    <sheet name="Общая" sheetId="1" r:id="rId1"/>
    <sheet name="на утверждение" sheetId="3" r:id="rId2"/>
    <sheet name="пропуск" sheetId="4" r:id="rId3"/>
    <sheet name="журнал.ртн (2)" sheetId="6" r:id="rId4"/>
  </sheets>
  <externalReferences>
    <externalReference r:id="rId5"/>
  </externalReferences>
  <definedNames>
    <definedName name="_xlnm._FilterDatabase" localSheetId="3" hidden="1">'журнал.ртн (2)'!$B$2:$H$132</definedName>
    <definedName name="_xlnm._FilterDatabase" localSheetId="1" hidden="1">'на утверждение'!$C$14:$I$14</definedName>
    <definedName name="_xlnm._FilterDatabase" localSheetId="0" hidden="1">Общая!$A$3:$AMB$325</definedName>
    <definedName name="_xlnm.Print_Titles" localSheetId="3">'журнал.ртн (2)'!$1:$1</definedName>
    <definedName name="_xlnm.Print_Area" localSheetId="3">'журнал.ртн (2)'!$A$1:$H$141</definedName>
    <definedName name="_xlnm.Print_Area" localSheetId="1">'на утверждение'!$A$1:$I$265</definedName>
    <definedName name="_xlnm.Print_Area" localSheetId="0">Общая!$A$1:$W$2</definedName>
    <definedName name="_xlnm.Print_Area" localSheetId="2">пропуск!$A$1:$H$277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C243" i="3" l="1"/>
  <c r="D243" i="3"/>
  <c r="E243" i="3"/>
  <c r="G243" i="3"/>
  <c r="H243" i="3"/>
  <c r="I243" i="3"/>
  <c r="C244" i="3"/>
  <c r="D244" i="3"/>
  <c r="E244" i="3"/>
  <c r="G244" i="3"/>
  <c r="H244" i="3"/>
  <c r="I244" i="3"/>
  <c r="C245" i="3"/>
  <c r="D245" i="3"/>
  <c r="E245" i="3"/>
  <c r="G245" i="3"/>
  <c r="H245" i="3"/>
  <c r="I245" i="3"/>
  <c r="C246" i="3"/>
  <c r="D246" i="3"/>
  <c r="E246" i="3"/>
  <c r="G246" i="3"/>
  <c r="H246" i="3"/>
  <c r="I246" i="3"/>
  <c r="C247" i="3"/>
  <c r="D247" i="3"/>
  <c r="E247" i="3"/>
  <c r="G247" i="3"/>
  <c r="H247" i="3"/>
  <c r="I247" i="3"/>
  <c r="C248" i="3"/>
  <c r="D248" i="3"/>
  <c r="E248" i="3"/>
  <c r="G248" i="3"/>
  <c r="H248" i="3"/>
  <c r="I248" i="3"/>
  <c r="C249" i="3"/>
  <c r="D249" i="3"/>
  <c r="E249" i="3"/>
  <c r="G249" i="3"/>
  <c r="H249" i="3"/>
  <c r="I249" i="3"/>
  <c r="C250" i="3"/>
  <c r="D250" i="3"/>
  <c r="E250" i="3"/>
  <c r="G250" i="3"/>
  <c r="H250" i="3"/>
  <c r="I250" i="3"/>
  <c r="C251" i="3"/>
  <c r="D251" i="3"/>
  <c r="E251" i="3"/>
  <c r="G251" i="3"/>
  <c r="H251" i="3"/>
  <c r="I251" i="3"/>
  <c r="C252" i="3"/>
  <c r="D252" i="3"/>
  <c r="E252" i="3"/>
  <c r="G252" i="3"/>
  <c r="H252" i="3"/>
  <c r="I252" i="3"/>
  <c r="C253" i="3"/>
  <c r="D253" i="3"/>
  <c r="E253" i="3"/>
  <c r="G253" i="3"/>
  <c r="H253" i="3"/>
  <c r="I253" i="3"/>
  <c r="C254" i="3"/>
  <c r="D254" i="3"/>
  <c r="E254" i="3"/>
  <c r="G254" i="3"/>
  <c r="H254" i="3"/>
  <c r="I254" i="3"/>
  <c r="C255" i="3"/>
  <c r="D255" i="3"/>
  <c r="E255" i="3"/>
  <c r="G255" i="3"/>
  <c r="H255" i="3"/>
  <c r="I255" i="3"/>
  <c r="C256" i="3"/>
  <c r="D256" i="3"/>
  <c r="E256" i="3"/>
  <c r="G256" i="3"/>
  <c r="H256" i="3"/>
  <c r="I256" i="3"/>
  <c r="C257" i="3"/>
  <c r="D257" i="3"/>
  <c r="E257" i="3"/>
  <c r="G257" i="3"/>
  <c r="H257" i="3"/>
  <c r="I257" i="3"/>
  <c r="C258" i="3"/>
  <c r="D258" i="3"/>
  <c r="E258" i="3"/>
  <c r="G258" i="3"/>
  <c r="H258" i="3"/>
  <c r="I258" i="3"/>
  <c r="C259" i="3"/>
  <c r="D259" i="3"/>
  <c r="E259" i="3"/>
  <c r="G259" i="3"/>
  <c r="H259" i="3"/>
  <c r="I259" i="3"/>
  <c r="C260" i="3"/>
  <c r="D260" i="3"/>
  <c r="E260" i="3"/>
  <c r="G260" i="3"/>
  <c r="H260" i="3"/>
  <c r="I260" i="3"/>
  <c r="C261" i="3"/>
  <c r="D261" i="3"/>
  <c r="E261" i="3"/>
  <c r="G261" i="3"/>
  <c r="H261" i="3"/>
  <c r="I261" i="3"/>
  <c r="C262" i="3"/>
  <c r="D262" i="3"/>
  <c r="E262" i="3"/>
  <c r="G262" i="3"/>
  <c r="H262" i="3"/>
  <c r="I262" i="3"/>
  <c r="C263" i="3"/>
  <c r="D263" i="3"/>
  <c r="E263" i="3"/>
  <c r="G263" i="3"/>
  <c r="H263" i="3"/>
  <c r="I263" i="3"/>
  <c r="B261" i="3"/>
  <c r="B262" i="3"/>
  <c r="B263" i="3"/>
  <c r="B257" i="3"/>
  <c r="B258" i="3"/>
  <c r="B259" i="3"/>
  <c r="B260" i="3"/>
  <c r="B252" i="3"/>
  <c r="B253" i="3"/>
  <c r="B254" i="3"/>
  <c r="B255" i="3"/>
  <c r="B256" i="3"/>
  <c r="B243" i="3"/>
  <c r="B244" i="3"/>
  <c r="B245" i="3"/>
  <c r="B246" i="3"/>
  <c r="B247" i="3"/>
  <c r="B248" i="3"/>
  <c r="B249" i="3"/>
  <c r="B250" i="3"/>
  <c r="B251" i="3"/>
  <c r="B273" i="4" l="1"/>
  <c r="C273" i="4"/>
  <c r="D273" i="4"/>
  <c r="F273" i="4"/>
  <c r="G273" i="4"/>
  <c r="B274" i="4"/>
  <c r="C274" i="4"/>
  <c r="D274" i="4"/>
  <c r="F274" i="4"/>
  <c r="G274" i="4"/>
  <c r="B275" i="4"/>
  <c r="C275" i="4"/>
  <c r="D275" i="4"/>
  <c r="F275" i="4"/>
  <c r="G275" i="4"/>
  <c r="B276" i="4"/>
  <c r="C276" i="4"/>
  <c r="D276" i="4"/>
  <c r="F276" i="4"/>
  <c r="G276" i="4"/>
  <c r="B277" i="4"/>
  <c r="C277" i="4"/>
  <c r="D277" i="4"/>
  <c r="F277" i="4"/>
  <c r="G277" i="4"/>
  <c r="B268" i="4" l="1"/>
  <c r="C268" i="4"/>
  <c r="D268" i="4"/>
  <c r="F268" i="4"/>
  <c r="G268" i="4"/>
  <c r="B269" i="4"/>
  <c r="C269" i="4"/>
  <c r="D269" i="4"/>
  <c r="F269" i="4"/>
  <c r="G269" i="4"/>
  <c r="B270" i="4"/>
  <c r="C270" i="4"/>
  <c r="D270" i="4"/>
  <c r="F270" i="4"/>
  <c r="G270" i="4"/>
  <c r="B271" i="4"/>
  <c r="C271" i="4"/>
  <c r="D271" i="4"/>
  <c r="F271" i="4"/>
  <c r="G271" i="4"/>
  <c r="B272" i="4"/>
  <c r="C272" i="4"/>
  <c r="D272" i="4"/>
  <c r="F272" i="4"/>
  <c r="G272" i="4"/>
  <c r="B233" i="4"/>
  <c r="C233" i="4"/>
  <c r="D233" i="4"/>
  <c r="F233" i="4"/>
  <c r="G233" i="4"/>
  <c r="B234" i="4"/>
  <c r="C234" i="4"/>
  <c r="D234" i="4"/>
  <c r="F234" i="4"/>
  <c r="G234" i="4"/>
  <c r="B235" i="4"/>
  <c r="C235" i="4"/>
  <c r="D235" i="4"/>
  <c r="F235" i="4"/>
  <c r="G235" i="4"/>
  <c r="B236" i="4"/>
  <c r="C236" i="4"/>
  <c r="D236" i="4"/>
  <c r="F236" i="4"/>
  <c r="G236" i="4"/>
  <c r="B237" i="4"/>
  <c r="C237" i="4"/>
  <c r="D237" i="4"/>
  <c r="F237" i="4"/>
  <c r="G237" i="4"/>
  <c r="B238" i="4"/>
  <c r="C238" i="4"/>
  <c r="D238" i="4"/>
  <c r="F238" i="4"/>
  <c r="G238" i="4"/>
  <c r="B239" i="4"/>
  <c r="C239" i="4"/>
  <c r="D239" i="4"/>
  <c r="F239" i="4"/>
  <c r="G239" i="4"/>
  <c r="B240" i="4"/>
  <c r="C240" i="4"/>
  <c r="D240" i="4"/>
  <c r="F240" i="4"/>
  <c r="G240" i="4"/>
  <c r="B241" i="4"/>
  <c r="C241" i="4"/>
  <c r="D241" i="4"/>
  <c r="F241" i="4"/>
  <c r="G241" i="4"/>
  <c r="B242" i="4"/>
  <c r="C242" i="4"/>
  <c r="D242" i="4"/>
  <c r="F242" i="4"/>
  <c r="G242" i="4"/>
  <c r="B243" i="4"/>
  <c r="C243" i="4"/>
  <c r="D243" i="4"/>
  <c r="F243" i="4"/>
  <c r="G243" i="4"/>
  <c r="B244" i="4"/>
  <c r="C244" i="4"/>
  <c r="D244" i="4"/>
  <c r="F244" i="4"/>
  <c r="G244" i="4"/>
  <c r="B245" i="4"/>
  <c r="C245" i="4"/>
  <c r="D245" i="4"/>
  <c r="F245" i="4"/>
  <c r="G245" i="4"/>
  <c r="B246" i="4"/>
  <c r="C246" i="4"/>
  <c r="D246" i="4"/>
  <c r="F246" i="4"/>
  <c r="G246" i="4"/>
  <c r="B247" i="4"/>
  <c r="C247" i="4"/>
  <c r="D247" i="4"/>
  <c r="F247" i="4"/>
  <c r="G247" i="4"/>
  <c r="B248" i="4"/>
  <c r="C248" i="4"/>
  <c r="D248" i="4"/>
  <c r="F248" i="4"/>
  <c r="G248" i="4"/>
  <c r="B249" i="4"/>
  <c r="C249" i="4"/>
  <c r="D249" i="4"/>
  <c r="F249" i="4"/>
  <c r="G249" i="4"/>
  <c r="B250" i="4"/>
  <c r="C250" i="4"/>
  <c r="D250" i="4"/>
  <c r="F250" i="4"/>
  <c r="G250" i="4"/>
  <c r="B251" i="4"/>
  <c r="C251" i="4"/>
  <c r="D251" i="4"/>
  <c r="F251" i="4"/>
  <c r="G251" i="4"/>
  <c r="B252" i="4"/>
  <c r="C252" i="4"/>
  <c r="D252" i="4"/>
  <c r="F252" i="4"/>
  <c r="G252" i="4"/>
  <c r="B253" i="4"/>
  <c r="C253" i="4"/>
  <c r="D253" i="4"/>
  <c r="F253" i="4"/>
  <c r="G253" i="4"/>
  <c r="B254" i="4"/>
  <c r="C254" i="4"/>
  <c r="D254" i="4"/>
  <c r="F254" i="4"/>
  <c r="G254" i="4"/>
  <c r="B255" i="4"/>
  <c r="C255" i="4"/>
  <c r="D255" i="4"/>
  <c r="F255" i="4"/>
  <c r="G255" i="4"/>
  <c r="B256" i="4"/>
  <c r="C256" i="4"/>
  <c r="D256" i="4"/>
  <c r="F256" i="4"/>
  <c r="G256" i="4"/>
  <c r="B257" i="4"/>
  <c r="C257" i="4"/>
  <c r="D257" i="4"/>
  <c r="F257" i="4"/>
  <c r="G257" i="4"/>
  <c r="B258" i="4"/>
  <c r="C258" i="4"/>
  <c r="D258" i="4"/>
  <c r="F258" i="4"/>
  <c r="G258" i="4"/>
  <c r="B259" i="4"/>
  <c r="C259" i="4"/>
  <c r="D259" i="4"/>
  <c r="F259" i="4"/>
  <c r="G259" i="4"/>
  <c r="B260" i="4"/>
  <c r="C260" i="4"/>
  <c r="D260" i="4"/>
  <c r="F260" i="4"/>
  <c r="G260" i="4"/>
  <c r="B261" i="4"/>
  <c r="C261" i="4"/>
  <c r="D261" i="4"/>
  <c r="F261" i="4"/>
  <c r="G261" i="4"/>
  <c r="B262" i="4"/>
  <c r="C262" i="4"/>
  <c r="D262" i="4"/>
  <c r="F262" i="4"/>
  <c r="G262" i="4"/>
  <c r="B263" i="4"/>
  <c r="C263" i="4"/>
  <c r="D263" i="4"/>
  <c r="F263" i="4"/>
  <c r="G263" i="4"/>
  <c r="B264" i="4"/>
  <c r="C264" i="4"/>
  <c r="D264" i="4"/>
  <c r="F264" i="4"/>
  <c r="G264" i="4"/>
  <c r="B265" i="4"/>
  <c r="C265" i="4"/>
  <c r="D265" i="4"/>
  <c r="F265" i="4"/>
  <c r="G265" i="4"/>
  <c r="B266" i="4"/>
  <c r="C266" i="4"/>
  <c r="D266" i="4"/>
  <c r="F266" i="4"/>
  <c r="G266" i="4"/>
  <c r="B267" i="4"/>
  <c r="C267" i="4"/>
  <c r="D267" i="4"/>
  <c r="F267" i="4"/>
  <c r="G267" i="4"/>
  <c r="B228" i="4" l="1"/>
  <c r="C228" i="4"/>
  <c r="D228" i="4"/>
  <c r="F228" i="4"/>
  <c r="G228" i="4"/>
  <c r="B229" i="4"/>
  <c r="C229" i="4"/>
  <c r="D229" i="4"/>
  <c r="F229" i="4"/>
  <c r="G229" i="4"/>
  <c r="B230" i="4"/>
  <c r="C230" i="4"/>
  <c r="D230" i="4"/>
  <c r="F230" i="4"/>
  <c r="G230" i="4"/>
  <c r="B231" i="4"/>
  <c r="C231" i="4"/>
  <c r="D231" i="4"/>
  <c r="F231" i="4"/>
  <c r="G231" i="4"/>
  <c r="B232" i="4"/>
  <c r="C232" i="4"/>
  <c r="D232" i="4"/>
  <c r="F232" i="4"/>
  <c r="G232" i="4"/>
  <c r="B206" i="4" l="1"/>
  <c r="C206" i="4"/>
  <c r="D206" i="4"/>
  <c r="F206" i="4"/>
  <c r="G206" i="4"/>
  <c r="B207" i="4"/>
  <c r="C207" i="4"/>
  <c r="D207" i="4"/>
  <c r="F207" i="4"/>
  <c r="G207" i="4"/>
  <c r="B208" i="4"/>
  <c r="C208" i="4"/>
  <c r="D208" i="4"/>
  <c r="F208" i="4"/>
  <c r="G208" i="4"/>
  <c r="B209" i="4"/>
  <c r="C209" i="4"/>
  <c r="D209" i="4"/>
  <c r="F209" i="4"/>
  <c r="G209" i="4"/>
  <c r="B210" i="4"/>
  <c r="C210" i="4"/>
  <c r="D210" i="4"/>
  <c r="F210" i="4"/>
  <c r="G210" i="4"/>
  <c r="B211" i="4"/>
  <c r="C211" i="4"/>
  <c r="D211" i="4"/>
  <c r="F211" i="4"/>
  <c r="G211" i="4"/>
  <c r="B212" i="4"/>
  <c r="C212" i="4"/>
  <c r="D212" i="4"/>
  <c r="F212" i="4"/>
  <c r="G212" i="4"/>
  <c r="B213" i="4"/>
  <c r="C213" i="4"/>
  <c r="D213" i="4"/>
  <c r="F213" i="4"/>
  <c r="G213" i="4"/>
  <c r="B214" i="4"/>
  <c r="C214" i="4"/>
  <c r="D214" i="4"/>
  <c r="F214" i="4"/>
  <c r="G214" i="4"/>
  <c r="B215" i="4"/>
  <c r="C215" i="4"/>
  <c r="D215" i="4"/>
  <c r="F215" i="4"/>
  <c r="G215" i="4"/>
  <c r="B216" i="4"/>
  <c r="C216" i="4"/>
  <c r="D216" i="4"/>
  <c r="F216" i="4"/>
  <c r="G216" i="4"/>
  <c r="B217" i="4"/>
  <c r="C217" i="4"/>
  <c r="D217" i="4"/>
  <c r="F217" i="4"/>
  <c r="G217" i="4"/>
  <c r="B218" i="4"/>
  <c r="C218" i="4"/>
  <c r="D218" i="4"/>
  <c r="F218" i="4"/>
  <c r="G218" i="4"/>
  <c r="B219" i="4"/>
  <c r="C219" i="4"/>
  <c r="D219" i="4"/>
  <c r="F219" i="4"/>
  <c r="G219" i="4"/>
  <c r="B220" i="4"/>
  <c r="C220" i="4"/>
  <c r="D220" i="4"/>
  <c r="F220" i="4"/>
  <c r="G220" i="4"/>
  <c r="B221" i="4"/>
  <c r="C221" i="4"/>
  <c r="D221" i="4"/>
  <c r="F221" i="4"/>
  <c r="G221" i="4"/>
  <c r="B222" i="4"/>
  <c r="C222" i="4"/>
  <c r="D222" i="4"/>
  <c r="F222" i="4"/>
  <c r="G222" i="4"/>
  <c r="B223" i="4"/>
  <c r="C223" i="4"/>
  <c r="D223" i="4"/>
  <c r="F223" i="4"/>
  <c r="G223" i="4"/>
  <c r="B224" i="4"/>
  <c r="C224" i="4"/>
  <c r="D224" i="4"/>
  <c r="F224" i="4"/>
  <c r="G224" i="4"/>
  <c r="B225" i="4"/>
  <c r="C225" i="4"/>
  <c r="D225" i="4"/>
  <c r="F225" i="4"/>
  <c r="G225" i="4"/>
  <c r="B226" i="4"/>
  <c r="C226" i="4"/>
  <c r="D226" i="4"/>
  <c r="F226" i="4"/>
  <c r="G226" i="4"/>
  <c r="B227" i="4"/>
  <c r="C227" i="4"/>
  <c r="D227" i="4"/>
  <c r="F227" i="4"/>
  <c r="G227" i="4"/>
  <c r="B156" i="4" l="1"/>
  <c r="C156" i="4"/>
  <c r="D156" i="4"/>
  <c r="F156" i="4"/>
  <c r="G156" i="4"/>
  <c r="B157" i="4"/>
  <c r="C157" i="4"/>
  <c r="D157" i="4"/>
  <c r="F157" i="4"/>
  <c r="G157" i="4"/>
  <c r="B158" i="4"/>
  <c r="C158" i="4"/>
  <c r="D158" i="4"/>
  <c r="F158" i="4"/>
  <c r="G158" i="4"/>
  <c r="B159" i="4"/>
  <c r="C159" i="4"/>
  <c r="D159" i="4"/>
  <c r="F159" i="4"/>
  <c r="G159" i="4"/>
  <c r="B160" i="4"/>
  <c r="C160" i="4"/>
  <c r="D160" i="4"/>
  <c r="F160" i="4"/>
  <c r="G160" i="4"/>
  <c r="B161" i="4"/>
  <c r="C161" i="4"/>
  <c r="D161" i="4"/>
  <c r="F161" i="4"/>
  <c r="G161" i="4"/>
  <c r="B162" i="4"/>
  <c r="C162" i="4"/>
  <c r="D162" i="4"/>
  <c r="F162" i="4"/>
  <c r="G162" i="4"/>
  <c r="B163" i="4"/>
  <c r="C163" i="4"/>
  <c r="D163" i="4"/>
  <c r="F163" i="4"/>
  <c r="G163" i="4"/>
  <c r="B164" i="4"/>
  <c r="C164" i="4"/>
  <c r="D164" i="4"/>
  <c r="F164" i="4"/>
  <c r="G164" i="4"/>
  <c r="B165" i="4"/>
  <c r="C165" i="4"/>
  <c r="D165" i="4"/>
  <c r="F165" i="4"/>
  <c r="G165" i="4"/>
  <c r="B166" i="4"/>
  <c r="C166" i="4"/>
  <c r="D166" i="4"/>
  <c r="F166" i="4"/>
  <c r="G166" i="4"/>
  <c r="B167" i="4"/>
  <c r="C167" i="4"/>
  <c r="D167" i="4"/>
  <c r="F167" i="4"/>
  <c r="G167" i="4"/>
  <c r="B168" i="4"/>
  <c r="C168" i="4"/>
  <c r="D168" i="4"/>
  <c r="F168" i="4"/>
  <c r="G168" i="4"/>
  <c r="B169" i="4"/>
  <c r="C169" i="4"/>
  <c r="D169" i="4"/>
  <c r="F169" i="4"/>
  <c r="G169" i="4"/>
  <c r="B170" i="4"/>
  <c r="C170" i="4"/>
  <c r="D170" i="4"/>
  <c r="F170" i="4"/>
  <c r="G170" i="4"/>
  <c r="B171" i="4"/>
  <c r="C171" i="4"/>
  <c r="D171" i="4"/>
  <c r="F171" i="4"/>
  <c r="G171" i="4"/>
  <c r="B172" i="4"/>
  <c r="C172" i="4"/>
  <c r="D172" i="4"/>
  <c r="F172" i="4"/>
  <c r="G172" i="4"/>
  <c r="B173" i="4"/>
  <c r="C173" i="4"/>
  <c r="D173" i="4"/>
  <c r="F173" i="4"/>
  <c r="G173" i="4"/>
  <c r="B174" i="4"/>
  <c r="C174" i="4"/>
  <c r="D174" i="4"/>
  <c r="F174" i="4"/>
  <c r="G174" i="4"/>
  <c r="B175" i="4"/>
  <c r="C175" i="4"/>
  <c r="D175" i="4"/>
  <c r="F175" i="4"/>
  <c r="G175" i="4"/>
  <c r="B176" i="4"/>
  <c r="C176" i="4"/>
  <c r="D176" i="4"/>
  <c r="F176" i="4"/>
  <c r="G176" i="4"/>
  <c r="B177" i="4"/>
  <c r="C177" i="4"/>
  <c r="D177" i="4"/>
  <c r="F177" i="4"/>
  <c r="G177" i="4"/>
  <c r="B178" i="4"/>
  <c r="C178" i="4"/>
  <c r="D178" i="4"/>
  <c r="F178" i="4"/>
  <c r="G178" i="4"/>
  <c r="B179" i="4"/>
  <c r="C179" i="4"/>
  <c r="D179" i="4"/>
  <c r="F179" i="4"/>
  <c r="G179" i="4"/>
  <c r="B180" i="4"/>
  <c r="C180" i="4"/>
  <c r="D180" i="4"/>
  <c r="F180" i="4"/>
  <c r="G180" i="4"/>
  <c r="B181" i="4"/>
  <c r="C181" i="4"/>
  <c r="D181" i="4"/>
  <c r="F181" i="4"/>
  <c r="G181" i="4"/>
  <c r="B182" i="4"/>
  <c r="C182" i="4"/>
  <c r="D182" i="4"/>
  <c r="F182" i="4"/>
  <c r="G182" i="4"/>
  <c r="B183" i="4"/>
  <c r="C183" i="4"/>
  <c r="D183" i="4"/>
  <c r="F183" i="4"/>
  <c r="G183" i="4"/>
  <c r="B184" i="4"/>
  <c r="C184" i="4"/>
  <c r="D184" i="4"/>
  <c r="F184" i="4"/>
  <c r="G184" i="4"/>
  <c r="B185" i="4"/>
  <c r="C185" i="4"/>
  <c r="D185" i="4"/>
  <c r="F185" i="4"/>
  <c r="G185" i="4"/>
  <c r="B186" i="4"/>
  <c r="C186" i="4"/>
  <c r="D186" i="4"/>
  <c r="F186" i="4"/>
  <c r="G186" i="4"/>
  <c r="B187" i="4"/>
  <c r="C187" i="4"/>
  <c r="D187" i="4"/>
  <c r="F187" i="4"/>
  <c r="G187" i="4"/>
  <c r="B188" i="4"/>
  <c r="C188" i="4"/>
  <c r="D188" i="4"/>
  <c r="F188" i="4"/>
  <c r="G188" i="4"/>
  <c r="B189" i="4"/>
  <c r="C189" i="4"/>
  <c r="D189" i="4"/>
  <c r="F189" i="4"/>
  <c r="G189" i="4"/>
  <c r="B190" i="4"/>
  <c r="C190" i="4"/>
  <c r="D190" i="4"/>
  <c r="F190" i="4"/>
  <c r="G190" i="4"/>
  <c r="B191" i="4"/>
  <c r="C191" i="4"/>
  <c r="D191" i="4"/>
  <c r="F191" i="4"/>
  <c r="G191" i="4"/>
  <c r="B192" i="4"/>
  <c r="C192" i="4"/>
  <c r="D192" i="4"/>
  <c r="F192" i="4"/>
  <c r="G192" i="4"/>
  <c r="B193" i="4"/>
  <c r="C193" i="4"/>
  <c r="D193" i="4"/>
  <c r="F193" i="4"/>
  <c r="G193" i="4"/>
  <c r="B194" i="4"/>
  <c r="C194" i="4"/>
  <c r="D194" i="4"/>
  <c r="F194" i="4"/>
  <c r="G194" i="4"/>
  <c r="B195" i="4"/>
  <c r="C195" i="4"/>
  <c r="D195" i="4"/>
  <c r="F195" i="4"/>
  <c r="G195" i="4"/>
  <c r="B196" i="4"/>
  <c r="C196" i="4"/>
  <c r="D196" i="4"/>
  <c r="F196" i="4"/>
  <c r="G196" i="4"/>
  <c r="B197" i="4"/>
  <c r="C197" i="4"/>
  <c r="D197" i="4"/>
  <c r="F197" i="4"/>
  <c r="G197" i="4"/>
  <c r="B198" i="4"/>
  <c r="C198" i="4"/>
  <c r="D198" i="4"/>
  <c r="F198" i="4"/>
  <c r="G198" i="4"/>
  <c r="B199" i="4"/>
  <c r="C199" i="4"/>
  <c r="D199" i="4"/>
  <c r="F199" i="4"/>
  <c r="G199" i="4"/>
  <c r="B200" i="4"/>
  <c r="C200" i="4"/>
  <c r="D200" i="4"/>
  <c r="F200" i="4"/>
  <c r="G200" i="4"/>
  <c r="B201" i="4"/>
  <c r="C201" i="4"/>
  <c r="D201" i="4"/>
  <c r="F201" i="4"/>
  <c r="G201" i="4"/>
  <c r="B202" i="4"/>
  <c r="C202" i="4"/>
  <c r="D202" i="4"/>
  <c r="F202" i="4"/>
  <c r="G202" i="4"/>
  <c r="B203" i="4"/>
  <c r="C203" i="4"/>
  <c r="D203" i="4"/>
  <c r="F203" i="4"/>
  <c r="G203" i="4"/>
  <c r="B204" i="4"/>
  <c r="C204" i="4"/>
  <c r="D204" i="4"/>
  <c r="F204" i="4"/>
  <c r="G204" i="4"/>
  <c r="B205" i="4"/>
  <c r="C205" i="4"/>
  <c r="D205" i="4"/>
  <c r="F205" i="4"/>
  <c r="G205" i="4"/>
  <c r="B10" i="4" l="1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7" i="3" l="1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I79" i="3"/>
  <c r="H79" i="3"/>
  <c r="G79" i="3"/>
  <c r="E79" i="3"/>
  <c r="D79" i="3"/>
  <c r="C79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B8" i="4" l="1"/>
  <c r="C8" i="4"/>
  <c r="D8" i="4"/>
  <c r="F8" i="4"/>
  <c r="G8" i="4"/>
  <c r="B9" i="4"/>
  <c r="C9" i="4"/>
  <c r="D9" i="4"/>
  <c r="F9" i="4"/>
  <c r="G9" i="4"/>
  <c r="C10" i="4"/>
  <c r="D10" i="4"/>
  <c r="F10" i="4"/>
  <c r="G10" i="4"/>
  <c r="C11" i="4"/>
  <c r="D11" i="4"/>
  <c r="F11" i="4"/>
  <c r="G11" i="4"/>
  <c r="C12" i="4"/>
  <c r="D12" i="4"/>
  <c r="F12" i="4"/>
  <c r="G12" i="4"/>
  <c r="C13" i="4"/>
  <c r="D13" i="4"/>
  <c r="F13" i="4"/>
  <c r="G13" i="4"/>
  <c r="C14" i="4"/>
  <c r="D14" i="4"/>
  <c r="F14" i="4"/>
  <c r="G14" i="4"/>
  <c r="C15" i="4"/>
  <c r="D15" i="4"/>
  <c r="F15" i="4"/>
  <c r="G15" i="4"/>
  <c r="C16" i="4"/>
  <c r="D16" i="4"/>
  <c r="F16" i="4"/>
  <c r="G16" i="4"/>
  <c r="C17" i="4"/>
  <c r="D17" i="4"/>
  <c r="F17" i="4"/>
  <c r="G17" i="4"/>
  <c r="C18" i="4"/>
  <c r="D18" i="4"/>
  <c r="F18" i="4"/>
  <c r="G18" i="4"/>
  <c r="C19" i="4"/>
  <c r="D19" i="4"/>
  <c r="F19" i="4"/>
  <c r="G19" i="4"/>
  <c r="C20" i="4"/>
  <c r="D20" i="4"/>
  <c r="F20" i="4"/>
  <c r="G20" i="4"/>
  <c r="C21" i="4"/>
  <c r="D21" i="4"/>
  <c r="F21" i="4"/>
  <c r="G21" i="4"/>
  <c r="C22" i="4"/>
  <c r="D22" i="4"/>
  <c r="F22" i="4"/>
  <c r="G22" i="4"/>
  <c r="C23" i="4"/>
  <c r="D23" i="4"/>
  <c r="F23" i="4"/>
  <c r="G23" i="4"/>
  <c r="C24" i="4"/>
  <c r="D24" i="4"/>
  <c r="F24" i="4"/>
  <c r="G24" i="4"/>
  <c r="C25" i="4"/>
  <c r="D25" i="4"/>
  <c r="F25" i="4"/>
  <c r="G25" i="4"/>
  <c r="C26" i="4"/>
  <c r="D26" i="4"/>
  <c r="F26" i="4"/>
  <c r="G26" i="4"/>
  <c r="C27" i="4"/>
  <c r="D27" i="4"/>
  <c r="F27" i="4"/>
  <c r="G27" i="4"/>
  <c r="C28" i="4"/>
  <c r="D28" i="4"/>
  <c r="F28" i="4"/>
  <c r="G28" i="4"/>
  <c r="C29" i="4"/>
  <c r="D29" i="4"/>
  <c r="F29" i="4"/>
  <c r="G29" i="4"/>
  <c r="C30" i="4"/>
  <c r="D30" i="4"/>
  <c r="F30" i="4"/>
  <c r="G30" i="4"/>
  <c r="C31" i="4"/>
  <c r="D31" i="4"/>
  <c r="F31" i="4"/>
  <c r="G31" i="4"/>
  <c r="C32" i="4"/>
  <c r="D32" i="4"/>
  <c r="F32" i="4"/>
  <c r="G32" i="4"/>
  <c r="C33" i="4"/>
  <c r="D33" i="4"/>
  <c r="F33" i="4"/>
  <c r="G33" i="4"/>
  <c r="C34" i="4"/>
  <c r="D34" i="4"/>
  <c r="F34" i="4"/>
  <c r="G34" i="4"/>
  <c r="C35" i="4"/>
  <c r="D35" i="4"/>
  <c r="F35" i="4"/>
  <c r="G35" i="4"/>
  <c r="C36" i="4"/>
  <c r="D36" i="4"/>
  <c r="F36" i="4"/>
  <c r="G36" i="4"/>
  <c r="C37" i="4"/>
  <c r="D37" i="4"/>
  <c r="F37" i="4"/>
  <c r="G37" i="4"/>
  <c r="C38" i="4"/>
  <c r="D38" i="4"/>
  <c r="F38" i="4"/>
  <c r="G38" i="4"/>
  <c r="C39" i="4"/>
  <c r="D39" i="4"/>
  <c r="F39" i="4"/>
  <c r="G39" i="4"/>
  <c r="C40" i="4"/>
  <c r="D40" i="4"/>
  <c r="F40" i="4"/>
  <c r="G40" i="4"/>
  <c r="C41" i="4"/>
  <c r="D41" i="4"/>
  <c r="F41" i="4"/>
  <c r="G41" i="4"/>
  <c r="C42" i="4"/>
  <c r="D42" i="4"/>
  <c r="F42" i="4"/>
  <c r="G42" i="4"/>
  <c r="C43" i="4"/>
  <c r="D43" i="4"/>
  <c r="F43" i="4"/>
  <c r="G43" i="4"/>
  <c r="C44" i="4"/>
  <c r="D44" i="4"/>
  <c r="F44" i="4"/>
  <c r="G44" i="4"/>
  <c r="C45" i="4"/>
  <c r="D45" i="4"/>
  <c r="F45" i="4"/>
  <c r="G45" i="4"/>
  <c r="C46" i="4"/>
  <c r="D46" i="4"/>
  <c r="F46" i="4"/>
  <c r="G46" i="4"/>
  <c r="C47" i="4"/>
  <c r="D47" i="4"/>
  <c r="F47" i="4"/>
  <c r="G47" i="4"/>
  <c r="C48" i="4"/>
  <c r="D48" i="4"/>
  <c r="F48" i="4"/>
  <c r="G48" i="4"/>
  <c r="C49" i="4"/>
  <c r="D49" i="4"/>
  <c r="F49" i="4"/>
  <c r="G49" i="4"/>
  <c r="C50" i="4"/>
  <c r="D50" i="4"/>
  <c r="F50" i="4"/>
  <c r="G50" i="4"/>
  <c r="C51" i="4"/>
  <c r="D51" i="4"/>
  <c r="F51" i="4"/>
  <c r="G51" i="4"/>
  <c r="C52" i="4"/>
  <c r="D52" i="4"/>
  <c r="F52" i="4"/>
  <c r="G52" i="4"/>
  <c r="C53" i="4"/>
  <c r="D53" i="4"/>
  <c r="F53" i="4"/>
  <c r="G53" i="4"/>
  <c r="C54" i="4"/>
  <c r="D54" i="4"/>
  <c r="F54" i="4"/>
  <c r="G54" i="4"/>
  <c r="C55" i="4"/>
  <c r="D55" i="4"/>
  <c r="F55" i="4"/>
  <c r="G55" i="4"/>
  <c r="C56" i="4"/>
  <c r="D56" i="4"/>
  <c r="F56" i="4"/>
  <c r="G56" i="4"/>
  <c r="C57" i="4"/>
  <c r="D57" i="4"/>
  <c r="F57" i="4"/>
  <c r="G57" i="4"/>
  <c r="C58" i="4"/>
  <c r="D58" i="4"/>
  <c r="F58" i="4"/>
  <c r="G58" i="4"/>
  <c r="C59" i="4"/>
  <c r="D59" i="4"/>
  <c r="F59" i="4"/>
  <c r="G59" i="4"/>
  <c r="C60" i="4"/>
  <c r="D60" i="4"/>
  <c r="F60" i="4"/>
  <c r="G60" i="4"/>
  <c r="C61" i="4"/>
  <c r="D61" i="4"/>
  <c r="F61" i="4"/>
  <c r="G61" i="4"/>
  <c r="C62" i="4"/>
  <c r="D62" i="4"/>
  <c r="F62" i="4"/>
  <c r="G62" i="4"/>
  <c r="C63" i="4"/>
  <c r="D63" i="4"/>
  <c r="F63" i="4"/>
  <c r="G63" i="4"/>
  <c r="C64" i="4"/>
  <c r="D64" i="4"/>
  <c r="F64" i="4"/>
  <c r="G64" i="4"/>
  <c r="C65" i="4"/>
  <c r="D65" i="4"/>
  <c r="F65" i="4"/>
  <c r="G65" i="4"/>
  <c r="C66" i="4"/>
  <c r="D66" i="4"/>
  <c r="F66" i="4"/>
  <c r="G66" i="4"/>
  <c r="C67" i="4"/>
  <c r="D67" i="4"/>
  <c r="F67" i="4"/>
  <c r="G67" i="4"/>
  <c r="C68" i="4"/>
  <c r="D68" i="4"/>
  <c r="F68" i="4"/>
  <c r="G68" i="4"/>
  <c r="C69" i="4"/>
  <c r="D69" i="4"/>
  <c r="F69" i="4"/>
  <c r="G69" i="4"/>
  <c r="C70" i="4"/>
  <c r="D70" i="4"/>
  <c r="F70" i="4"/>
  <c r="G70" i="4"/>
  <c r="C71" i="4"/>
  <c r="D71" i="4"/>
  <c r="F71" i="4"/>
  <c r="G71" i="4"/>
  <c r="C72" i="4"/>
  <c r="D72" i="4"/>
  <c r="F72" i="4"/>
  <c r="G72" i="4"/>
  <c r="C73" i="4"/>
  <c r="D73" i="4"/>
  <c r="F73" i="4"/>
  <c r="G73" i="4"/>
  <c r="C74" i="4"/>
  <c r="D74" i="4"/>
  <c r="F74" i="4"/>
  <c r="G74" i="4"/>
  <c r="C75" i="4"/>
  <c r="D75" i="4"/>
  <c r="F75" i="4"/>
  <c r="G75" i="4"/>
  <c r="C76" i="4"/>
  <c r="D76" i="4"/>
  <c r="F76" i="4"/>
  <c r="G76" i="4"/>
  <c r="C77" i="4"/>
  <c r="D77" i="4"/>
  <c r="F77" i="4"/>
  <c r="G77" i="4"/>
  <c r="C78" i="4"/>
  <c r="D78" i="4"/>
  <c r="F78" i="4"/>
  <c r="G78" i="4"/>
  <c r="C79" i="4"/>
  <c r="D79" i="4"/>
  <c r="F79" i="4"/>
  <c r="G79" i="4"/>
  <c r="C80" i="4"/>
  <c r="D80" i="4"/>
  <c r="F80" i="4"/>
  <c r="G80" i="4"/>
  <c r="C81" i="4"/>
  <c r="D81" i="4"/>
  <c r="F81" i="4"/>
  <c r="G81" i="4"/>
  <c r="C82" i="4"/>
  <c r="D82" i="4"/>
  <c r="F82" i="4"/>
  <c r="G82" i="4"/>
  <c r="C83" i="4"/>
  <c r="D83" i="4"/>
  <c r="F83" i="4"/>
  <c r="G83" i="4"/>
  <c r="C84" i="4"/>
  <c r="D84" i="4"/>
  <c r="F84" i="4"/>
  <c r="G84" i="4"/>
  <c r="C85" i="4"/>
  <c r="D85" i="4"/>
  <c r="F85" i="4"/>
  <c r="G85" i="4"/>
  <c r="C86" i="4"/>
  <c r="D86" i="4"/>
  <c r="F86" i="4"/>
  <c r="G86" i="4"/>
  <c r="C87" i="4"/>
  <c r="D87" i="4"/>
  <c r="F87" i="4"/>
  <c r="G87" i="4"/>
  <c r="C88" i="4"/>
  <c r="D88" i="4"/>
  <c r="F88" i="4"/>
  <c r="G88" i="4"/>
  <c r="C89" i="4"/>
  <c r="D89" i="4"/>
  <c r="F89" i="4"/>
  <c r="G89" i="4"/>
  <c r="C90" i="4"/>
  <c r="D90" i="4"/>
  <c r="F90" i="4"/>
  <c r="G90" i="4"/>
  <c r="C91" i="4"/>
  <c r="D91" i="4"/>
  <c r="F91" i="4"/>
  <c r="G91" i="4"/>
  <c r="C92" i="4"/>
  <c r="D92" i="4"/>
  <c r="F92" i="4"/>
  <c r="G92" i="4"/>
  <c r="C93" i="4"/>
  <c r="D93" i="4"/>
  <c r="F93" i="4"/>
  <c r="G93" i="4"/>
  <c r="C94" i="4"/>
  <c r="D94" i="4"/>
  <c r="F94" i="4"/>
  <c r="G94" i="4"/>
  <c r="C95" i="4"/>
  <c r="D95" i="4"/>
  <c r="F95" i="4"/>
  <c r="G95" i="4"/>
  <c r="C96" i="4"/>
  <c r="D96" i="4"/>
  <c r="F96" i="4"/>
  <c r="G96" i="4"/>
  <c r="C97" i="4"/>
  <c r="D97" i="4"/>
  <c r="F97" i="4"/>
  <c r="G97" i="4"/>
  <c r="C98" i="4"/>
  <c r="D98" i="4"/>
  <c r="F98" i="4"/>
  <c r="G98" i="4"/>
  <c r="C99" i="4"/>
  <c r="D99" i="4"/>
  <c r="F99" i="4"/>
  <c r="G99" i="4"/>
  <c r="C100" i="4"/>
  <c r="D100" i="4"/>
  <c r="F100" i="4"/>
  <c r="G100" i="4"/>
  <c r="C101" i="4"/>
  <c r="D101" i="4"/>
  <c r="F101" i="4"/>
  <c r="G101" i="4"/>
  <c r="C102" i="4"/>
  <c r="D102" i="4"/>
  <c r="F102" i="4"/>
  <c r="G102" i="4"/>
  <c r="C103" i="4"/>
  <c r="D103" i="4"/>
  <c r="F103" i="4"/>
  <c r="G103" i="4"/>
  <c r="C104" i="4"/>
  <c r="D104" i="4"/>
  <c r="F104" i="4"/>
  <c r="G104" i="4"/>
  <c r="C105" i="4"/>
  <c r="D105" i="4"/>
  <c r="F105" i="4"/>
  <c r="G105" i="4"/>
  <c r="C106" i="4"/>
  <c r="D106" i="4"/>
  <c r="F106" i="4"/>
  <c r="G106" i="4"/>
  <c r="C107" i="4"/>
  <c r="D107" i="4"/>
  <c r="F107" i="4"/>
  <c r="G107" i="4"/>
  <c r="C108" i="4"/>
  <c r="D108" i="4"/>
  <c r="F108" i="4"/>
  <c r="G108" i="4"/>
  <c r="C109" i="4"/>
  <c r="D109" i="4"/>
  <c r="F109" i="4"/>
  <c r="G109" i="4"/>
  <c r="C110" i="4"/>
  <c r="D110" i="4"/>
  <c r="F110" i="4"/>
  <c r="G110" i="4"/>
  <c r="C111" i="4"/>
  <c r="D111" i="4"/>
  <c r="F111" i="4"/>
  <c r="G111" i="4"/>
  <c r="C112" i="4"/>
  <c r="D112" i="4"/>
  <c r="F112" i="4"/>
  <c r="G112" i="4"/>
  <c r="C113" i="4"/>
  <c r="D113" i="4"/>
  <c r="F113" i="4"/>
  <c r="G113" i="4"/>
  <c r="C114" i="4"/>
  <c r="D114" i="4"/>
  <c r="F114" i="4"/>
  <c r="G114" i="4"/>
  <c r="C115" i="4"/>
  <c r="D115" i="4"/>
  <c r="F115" i="4"/>
  <c r="G115" i="4"/>
  <c r="C116" i="4"/>
  <c r="D116" i="4"/>
  <c r="F116" i="4"/>
  <c r="G116" i="4"/>
  <c r="C117" i="4"/>
  <c r="D117" i="4"/>
  <c r="F117" i="4"/>
  <c r="G117" i="4"/>
  <c r="C118" i="4"/>
  <c r="D118" i="4"/>
  <c r="F118" i="4"/>
  <c r="G118" i="4"/>
  <c r="C119" i="4"/>
  <c r="D119" i="4"/>
  <c r="F119" i="4"/>
  <c r="G119" i="4"/>
  <c r="C120" i="4"/>
  <c r="D120" i="4"/>
  <c r="F120" i="4"/>
  <c r="G120" i="4"/>
  <c r="C121" i="4"/>
  <c r="D121" i="4"/>
  <c r="F121" i="4"/>
  <c r="G121" i="4"/>
  <c r="C122" i="4"/>
  <c r="D122" i="4"/>
  <c r="F122" i="4"/>
  <c r="G122" i="4"/>
  <c r="C123" i="4"/>
  <c r="D123" i="4"/>
  <c r="F123" i="4"/>
  <c r="G123" i="4"/>
  <c r="C124" i="4"/>
  <c r="D124" i="4"/>
  <c r="F124" i="4"/>
  <c r="G124" i="4"/>
  <c r="C125" i="4"/>
  <c r="D125" i="4"/>
  <c r="F125" i="4"/>
  <c r="G125" i="4"/>
  <c r="C126" i="4"/>
  <c r="D126" i="4"/>
  <c r="F126" i="4"/>
  <c r="G126" i="4"/>
  <c r="C127" i="4"/>
  <c r="D127" i="4"/>
  <c r="F127" i="4"/>
  <c r="G127" i="4"/>
  <c r="C128" i="4"/>
  <c r="D128" i="4"/>
  <c r="F128" i="4"/>
  <c r="G128" i="4"/>
  <c r="C129" i="4"/>
  <c r="D129" i="4"/>
  <c r="F129" i="4"/>
  <c r="G129" i="4"/>
  <c r="C130" i="4"/>
  <c r="D130" i="4"/>
  <c r="F130" i="4"/>
  <c r="G130" i="4"/>
  <c r="C131" i="4"/>
  <c r="D131" i="4"/>
  <c r="F131" i="4"/>
  <c r="G131" i="4"/>
  <c r="C132" i="4"/>
  <c r="D132" i="4"/>
  <c r="F132" i="4"/>
  <c r="G132" i="4"/>
  <c r="C133" i="4"/>
  <c r="D133" i="4"/>
  <c r="F133" i="4"/>
  <c r="G133" i="4"/>
  <c r="C134" i="4"/>
  <c r="D134" i="4"/>
  <c r="F134" i="4"/>
  <c r="G134" i="4"/>
  <c r="C135" i="4"/>
  <c r="D135" i="4"/>
  <c r="F135" i="4"/>
  <c r="G135" i="4"/>
  <c r="C136" i="4"/>
  <c r="D136" i="4"/>
  <c r="F136" i="4"/>
  <c r="G136" i="4"/>
  <c r="C137" i="4"/>
  <c r="D137" i="4"/>
  <c r="F137" i="4"/>
  <c r="G137" i="4"/>
  <c r="C138" i="4"/>
  <c r="D138" i="4"/>
  <c r="F138" i="4"/>
  <c r="G138" i="4"/>
  <c r="C139" i="4"/>
  <c r="D139" i="4"/>
  <c r="F139" i="4"/>
  <c r="G139" i="4"/>
  <c r="C140" i="4"/>
  <c r="D140" i="4"/>
  <c r="F140" i="4"/>
  <c r="G140" i="4"/>
  <c r="C141" i="4"/>
  <c r="D141" i="4"/>
  <c r="F141" i="4"/>
  <c r="G141" i="4"/>
  <c r="C142" i="4"/>
  <c r="D142" i="4"/>
  <c r="F142" i="4"/>
  <c r="G142" i="4"/>
  <c r="C143" i="4"/>
  <c r="D143" i="4"/>
  <c r="F143" i="4"/>
  <c r="G143" i="4"/>
  <c r="C144" i="4"/>
  <c r="D144" i="4"/>
  <c r="F144" i="4"/>
  <c r="G144" i="4"/>
  <c r="C145" i="4"/>
  <c r="D145" i="4"/>
  <c r="F145" i="4"/>
  <c r="G145" i="4"/>
  <c r="C146" i="4"/>
  <c r="D146" i="4"/>
  <c r="F146" i="4"/>
  <c r="G146" i="4"/>
  <c r="C147" i="4"/>
  <c r="D147" i="4"/>
  <c r="F147" i="4"/>
  <c r="G147" i="4"/>
  <c r="C148" i="4"/>
  <c r="D148" i="4"/>
  <c r="F148" i="4"/>
  <c r="G148" i="4"/>
  <c r="C149" i="4"/>
  <c r="D149" i="4"/>
  <c r="F149" i="4"/>
  <c r="G149" i="4"/>
  <c r="C150" i="4"/>
  <c r="D150" i="4"/>
  <c r="F150" i="4"/>
  <c r="G150" i="4"/>
  <c r="C151" i="4"/>
  <c r="D151" i="4"/>
  <c r="F151" i="4"/>
  <c r="G151" i="4"/>
  <c r="C152" i="4"/>
  <c r="D152" i="4"/>
  <c r="F152" i="4"/>
  <c r="G152" i="4"/>
  <c r="C153" i="4"/>
  <c r="D153" i="4"/>
  <c r="F153" i="4"/>
  <c r="G153" i="4"/>
  <c r="C154" i="4"/>
  <c r="D154" i="4"/>
  <c r="F154" i="4"/>
  <c r="G154" i="4"/>
  <c r="C155" i="4"/>
  <c r="D155" i="4"/>
  <c r="F155" i="4"/>
  <c r="G155" i="4"/>
  <c r="C190" i="3"/>
  <c r="D190" i="3"/>
  <c r="E190" i="3"/>
  <c r="G190" i="3"/>
  <c r="H190" i="3"/>
  <c r="I190" i="3"/>
  <c r="C191" i="3"/>
  <c r="D191" i="3"/>
  <c r="E191" i="3"/>
  <c r="G191" i="3"/>
  <c r="H191" i="3"/>
  <c r="I191" i="3"/>
  <c r="C192" i="3"/>
  <c r="D192" i="3"/>
  <c r="E192" i="3"/>
  <c r="G192" i="3"/>
  <c r="H192" i="3"/>
  <c r="I192" i="3"/>
  <c r="C193" i="3"/>
  <c r="D193" i="3"/>
  <c r="E193" i="3"/>
  <c r="G193" i="3"/>
  <c r="H193" i="3"/>
  <c r="I193" i="3"/>
  <c r="B15" i="3"/>
  <c r="C15" i="3"/>
  <c r="D15" i="3"/>
  <c r="E15" i="3"/>
  <c r="G15" i="3"/>
  <c r="H15" i="3"/>
  <c r="I15" i="3"/>
  <c r="B16" i="3"/>
  <c r="C16" i="3"/>
  <c r="D16" i="3"/>
  <c r="E16" i="3"/>
  <c r="G16" i="3"/>
  <c r="H16" i="3"/>
  <c r="I16" i="3"/>
  <c r="C17" i="3"/>
  <c r="D17" i="3"/>
  <c r="E17" i="3"/>
  <c r="G17" i="3"/>
  <c r="H17" i="3"/>
  <c r="I17" i="3"/>
  <c r="C18" i="3"/>
  <c r="D18" i="3"/>
  <c r="E18" i="3"/>
  <c r="G18" i="3"/>
  <c r="H18" i="3"/>
  <c r="I18" i="3"/>
  <c r="C19" i="3"/>
  <c r="D19" i="3"/>
  <c r="E19" i="3"/>
  <c r="G19" i="3"/>
  <c r="H19" i="3"/>
  <c r="I19" i="3"/>
  <c r="C20" i="3"/>
  <c r="D20" i="3"/>
  <c r="E20" i="3"/>
  <c r="G20" i="3"/>
  <c r="H20" i="3"/>
  <c r="I20" i="3"/>
  <c r="C21" i="3"/>
  <c r="D21" i="3"/>
  <c r="E21" i="3"/>
  <c r="G21" i="3"/>
  <c r="H21" i="3"/>
  <c r="I21" i="3"/>
  <c r="C22" i="3"/>
  <c r="D22" i="3"/>
  <c r="E22" i="3"/>
  <c r="G22" i="3"/>
  <c r="H22" i="3"/>
  <c r="I22" i="3"/>
  <c r="C23" i="3"/>
  <c r="D23" i="3"/>
  <c r="E23" i="3"/>
  <c r="G23" i="3"/>
  <c r="H23" i="3"/>
  <c r="I23" i="3"/>
  <c r="C24" i="3"/>
  <c r="D24" i="3"/>
  <c r="E24" i="3"/>
  <c r="G24" i="3"/>
  <c r="H24" i="3"/>
  <c r="I24" i="3"/>
  <c r="C25" i="3"/>
  <c r="D25" i="3"/>
  <c r="E25" i="3"/>
  <c r="G25" i="3"/>
  <c r="H25" i="3"/>
  <c r="I25" i="3"/>
  <c r="C26" i="3"/>
  <c r="D26" i="3"/>
  <c r="E26" i="3"/>
  <c r="G26" i="3"/>
  <c r="H26" i="3"/>
  <c r="I26" i="3"/>
  <c r="C27" i="3"/>
  <c r="D27" i="3"/>
  <c r="E27" i="3"/>
  <c r="G27" i="3"/>
  <c r="H27" i="3"/>
  <c r="I27" i="3"/>
  <c r="C28" i="3"/>
  <c r="D28" i="3"/>
  <c r="E28" i="3"/>
  <c r="G28" i="3"/>
  <c r="H28" i="3"/>
  <c r="I28" i="3"/>
  <c r="C29" i="3"/>
  <c r="D29" i="3"/>
  <c r="E29" i="3"/>
  <c r="G29" i="3"/>
  <c r="H29" i="3"/>
  <c r="I29" i="3"/>
  <c r="C30" i="3"/>
  <c r="D30" i="3"/>
  <c r="E30" i="3"/>
  <c r="G30" i="3"/>
  <c r="H30" i="3"/>
  <c r="I30" i="3"/>
  <c r="C31" i="3"/>
  <c r="D31" i="3"/>
  <c r="E31" i="3"/>
  <c r="G31" i="3"/>
  <c r="H31" i="3"/>
  <c r="I31" i="3"/>
  <c r="C32" i="3"/>
  <c r="D32" i="3"/>
  <c r="E32" i="3"/>
  <c r="G32" i="3"/>
  <c r="H32" i="3"/>
  <c r="I32" i="3"/>
  <c r="C33" i="3"/>
  <c r="D33" i="3"/>
  <c r="E33" i="3"/>
  <c r="G33" i="3"/>
  <c r="H33" i="3"/>
  <c r="I33" i="3"/>
  <c r="C34" i="3"/>
  <c r="D34" i="3"/>
  <c r="E34" i="3"/>
  <c r="G34" i="3"/>
  <c r="H34" i="3"/>
  <c r="I34" i="3"/>
  <c r="C35" i="3"/>
  <c r="D35" i="3"/>
  <c r="E35" i="3"/>
  <c r="G35" i="3"/>
  <c r="H35" i="3"/>
  <c r="I35" i="3"/>
  <c r="C36" i="3"/>
  <c r="D36" i="3"/>
  <c r="E36" i="3"/>
  <c r="G36" i="3"/>
  <c r="H36" i="3"/>
  <c r="I36" i="3"/>
  <c r="C37" i="3"/>
  <c r="D37" i="3"/>
  <c r="E37" i="3"/>
  <c r="G37" i="3"/>
  <c r="H37" i="3"/>
  <c r="I37" i="3"/>
  <c r="C38" i="3"/>
  <c r="D38" i="3"/>
  <c r="E38" i="3"/>
  <c r="G38" i="3"/>
  <c r="H38" i="3"/>
  <c r="I38" i="3"/>
  <c r="D39" i="3"/>
  <c r="E39" i="3"/>
  <c r="G39" i="3"/>
  <c r="H39" i="3"/>
  <c r="I39" i="3"/>
  <c r="C40" i="3"/>
  <c r="D40" i="3"/>
  <c r="E40" i="3"/>
  <c r="G40" i="3"/>
  <c r="H40" i="3"/>
  <c r="I40" i="3"/>
  <c r="C41" i="3"/>
  <c r="D41" i="3"/>
  <c r="E41" i="3"/>
  <c r="G41" i="3"/>
  <c r="H41" i="3"/>
  <c r="I41" i="3"/>
  <c r="C42" i="3"/>
  <c r="D42" i="3"/>
  <c r="E42" i="3"/>
  <c r="G42" i="3"/>
  <c r="H42" i="3"/>
  <c r="I42" i="3"/>
  <c r="C43" i="3"/>
  <c r="D43" i="3"/>
  <c r="E43" i="3"/>
  <c r="G43" i="3"/>
  <c r="H43" i="3"/>
  <c r="I43" i="3"/>
  <c r="C44" i="3"/>
  <c r="D44" i="3"/>
  <c r="E44" i="3"/>
  <c r="G44" i="3"/>
  <c r="H44" i="3"/>
  <c r="I44" i="3"/>
  <c r="C45" i="3"/>
  <c r="D45" i="3"/>
  <c r="E45" i="3"/>
  <c r="G45" i="3"/>
  <c r="H45" i="3"/>
  <c r="I45" i="3"/>
  <c r="C46" i="3"/>
  <c r="D46" i="3"/>
  <c r="E46" i="3"/>
  <c r="G46" i="3"/>
  <c r="H46" i="3"/>
  <c r="I46" i="3"/>
  <c r="C47" i="3"/>
  <c r="D47" i="3"/>
  <c r="E47" i="3"/>
  <c r="G47" i="3"/>
  <c r="H47" i="3"/>
  <c r="I47" i="3"/>
  <c r="C48" i="3"/>
  <c r="D48" i="3"/>
  <c r="E48" i="3"/>
  <c r="G48" i="3"/>
  <c r="H48" i="3"/>
  <c r="I48" i="3"/>
  <c r="C49" i="3"/>
  <c r="D49" i="3"/>
  <c r="E49" i="3"/>
  <c r="G49" i="3"/>
  <c r="H49" i="3"/>
  <c r="I49" i="3"/>
  <c r="C50" i="3"/>
  <c r="D50" i="3"/>
  <c r="E50" i="3"/>
  <c r="G50" i="3"/>
  <c r="H50" i="3"/>
  <c r="I50" i="3"/>
  <c r="C51" i="3"/>
  <c r="D51" i="3"/>
  <c r="E51" i="3"/>
  <c r="G51" i="3"/>
  <c r="H51" i="3"/>
  <c r="I51" i="3"/>
  <c r="C52" i="3"/>
  <c r="D52" i="3"/>
  <c r="E52" i="3"/>
  <c r="G52" i="3"/>
  <c r="H52" i="3"/>
  <c r="I52" i="3"/>
  <c r="C53" i="3"/>
  <c r="D53" i="3"/>
  <c r="E53" i="3"/>
  <c r="G53" i="3"/>
  <c r="H53" i="3"/>
  <c r="I53" i="3"/>
  <c r="C54" i="3"/>
  <c r="D54" i="3"/>
  <c r="E54" i="3"/>
  <c r="G54" i="3"/>
  <c r="H54" i="3"/>
  <c r="I54" i="3"/>
  <c r="C55" i="3"/>
  <c r="D55" i="3"/>
  <c r="E55" i="3"/>
  <c r="G55" i="3"/>
  <c r="H55" i="3"/>
  <c r="I55" i="3"/>
  <c r="C56" i="3"/>
  <c r="D56" i="3"/>
  <c r="E56" i="3"/>
  <c r="G56" i="3"/>
  <c r="H56" i="3"/>
  <c r="I56" i="3"/>
  <c r="C57" i="3"/>
  <c r="D57" i="3"/>
  <c r="E57" i="3"/>
  <c r="G57" i="3"/>
  <c r="H57" i="3"/>
  <c r="I57" i="3"/>
  <c r="C58" i="3"/>
  <c r="D58" i="3"/>
  <c r="E58" i="3"/>
  <c r="G58" i="3"/>
  <c r="H58" i="3"/>
  <c r="I58" i="3"/>
  <c r="C59" i="3"/>
  <c r="D59" i="3"/>
  <c r="E59" i="3"/>
  <c r="G59" i="3"/>
  <c r="H59" i="3"/>
  <c r="I59" i="3"/>
  <c r="C60" i="3"/>
  <c r="D60" i="3"/>
  <c r="E60" i="3"/>
  <c r="G60" i="3"/>
  <c r="H60" i="3"/>
  <c r="I60" i="3"/>
  <c r="C61" i="3"/>
  <c r="D61" i="3"/>
  <c r="E61" i="3"/>
  <c r="G61" i="3"/>
  <c r="H61" i="3"/>
  <c r="I61" i="3"/>
  <c r="C62" i="3"/>
  <c r="D62" i="3"/>
  <c r="E62" i="3"/>
  <c r="G62" i="3"/>
  <c r="H62" i="3"/>
  <c r="I62" i="3"/>
  <c r="C63" i="3"/>
  <c r="D63" i="3"/>
  <c r="E63" i="3"/>
  <c r="G63" i="3"/>
  <c r="H63" i="3"/>
  <c r="I63" i="3"/>
  <c r="C64" i="3"/>
  <c r="D64" i="3"/>
  <c r="E64" i="3"/>
  <c r="G64" i="3"/>
  <c r="H64" i="3"/>
  <c r="I64" i="3"/>
  <c r="C65" i="3"/>
  <c r="D65" i="3"/>
  <c r="E65" i="3"/>
  <c r="G65" i="3"/>
  <c r="H65" i="3"/>
  <c r="I65" i="3"/>
  <c r="C66" i="3"/>
  <c r="D66" i="3"/>
  <c r="E66" i="3"/>
  <c r="G66" i="3"/>
  <c r="H66" i="3"/>
  <c r="I66" i="3"/>
  <c r="C67" i="3"/>
  <c r="D67" i="3"/>
  <c r="E67" i="3"/>
  <c r="G67" i="3"/>
  <c r="H67" i="3"/>
  <c r="I67" i="3"/>
  <c r="C68" i="3"/>
  <c r="D68" i="3"/>
  <c r="E68" i="3"/>
  <c r="G68" i="3"/>
  <c r="H68" i="3"/>
  <c r="I68" i="3"/>
  <c r="C69" i="3"/>
  <c r="D69" i="3"/>
  <c r="E69" i="3"/>
  <c r="G69" i="3"/>
  <c r="H69" i="3"/>
  <c r="I69" i="3"/>
  <c r="C70" i="3"/>
  <c r="D70" i="3"/>
  <c r="E70" i="3"/>
  <c r="G70" i="3"/>
  <c r="H70" i="3"/>
  <c r="I70" i="3"/>
  <c r="C71" i="3"/>
  <c r="D71" i="3"/>
  <c r="E71" i="3"/>
  <c r="G71" i="3"/>
  <c r="H71" i="3"/>
  <c r="I71" i="3"/>
  <c r="C72" i="3"/>
  <c r="D72" i="3"/>
  <c r="E72" i="3"/>
  <c r="G72" i="3"/>
  <c r="H72" i="3"/>
  <c r="I72" i="3"/>
  <c r="C73" i="3"/>
  <c r="D73" i="3"/>
  <c r="E73" i="3"/>
  <c r="G73" i="3"/>
  <c r="H73" i="3"/>
  <c r="I73" i="3"/>
  <c r="C74" i="3"/>
  <c r="D74" i="3"/>
  <c r="E74" i="3"/>
  <c r="G74" i="3"/>
  <c r="H74" i="3"/>
  <c r="I74" i="3"/>
  <c r="C75" i="3"/>
  <c r="D75" i="3"/>
  <c r="E75" i="3"/>
  <c r="G75" i="3"/>
  <c r="H75" i="3"/>
  <c r="I75" i="3"/>
  <c r="C76" i="3"/>
  <c r="D76" i="3"/>
  <c r="E76" i="3"/>
  <c r="G76" i="3"/>
  <c r="H76" i="3"/>
  <c r="I76" i="3"/>
  <c r="C77" i="3"/>
  <c r="D77" i="3"/>
  <c r="E77" i="3"/>
  <c r="G77" i="3"/>
  <c r="H77" i="3"/>
  <c r="I77" i="3"/>
  <c r="C78" i="3"/>
  <c r="D78" i="3"/>
  <c r="E78" i="3"/>
  <c r="G78" i="3"/>
  <c r="H78" i="3"/>
  <c r="I78" i="3"/>
  <c r="C80" i="3"/>
  <c r="D80" i="3"/>
  <c r="E80" i="3"/>
  <c r="G80" i="3"/>
  <c r="H80" i="3"/>
  <c r="I80" i="3"/>
  <c r="C81" i="3"/>
  <c r="D81" i="3"/>
  <c r="E81" i="3"/>
  <c r="G81" i="3"/>
  <c r="H81" i="3"/>
  <c r="I81" i="3"/>
  <c r="C82" i="3"/>
  <c r="D82" i="3"/>
  <c r="E82" i="3"/>
  <c r="G82" i="3"/>
  <c r="H82" i="3"/>
  <c r="I82" i="3"/>
  <c r="C83" i="3"/>
  <c r="D83" i="3"/>
  <c r="E83" i="3"/>
  <c r="G83" i="3"/>
  <c r="H83" i="3"/>
  <c r="I83" i="3"/>
  <c r="C84" i="3"/>
  <c r="D84" i="3"/>
  <c r="E84" i="3"/>
  <c r="G84" i="3"/>
  <c r="H84" i="3"/>
  <c r="I84" i="3"/>
  <c r="C85" i="3"/>
  <c r="D85" i="3"/>
  <c r="E85" i="3"/>
  <c r="G85" i="3"/>
  <c r="H85" i="3"/>
  <c r="I85" i="3"/>
  <c r="C86" i="3"/>
  <c r="D86" i="3"/>
  <c r="E86" i="3"/>
  <c r="G86" i="3"/>
  <c r="H86" i="3"/>
  <c r="I86" i="3"/>
  <c r="C87" i="3"/>
  <c r="D87" i="3"/>
  <c r="E87" i="3"/>
  <c r="G87" i="3"/>
  <c r="H87" i="3"/>
  <c r="I87" i="3"/>
  <c r="C88" i="3"/>
  <c r="D88" i="3"/>
  <c r="E88" i="3"/>
  <c r="G88" i="3"/>
  <c r="H88" i="3"/>
  <c r="I88" i="3"/>
  <c r="C89" i="3"/>
  <c r="D89" i="3"/>
  <c r="E89" i="3"/>
  <c r="G89" i="3"/>
  <c r="H89" i="3"/>
  <c r="I89" i="3"/>
  <c r="C90" i="3"/>
  <c r="D90" i="3"/>
  <c r="E90" i="3"/>
  <c r="G90" i="3"/>
  <c r="H90" i="3"/>
  <c r="I90" i="3"/>
  <c r="C91" i="3"/>
  <c r="D91" i="3"/>
  <c r="E91" i="3"/>
  <c r="G91" i="3"/>
  <c r="H91" i="3"/>
  <c r="I91" i="3"/>
  <c r="C92" i="3"/>
  <c r="D92" i="3"/>
  <c r="E92" i="3"/>
  <c r="G92" i="3"/>
  <c r="H92" i="3"/>
  <c r="I92" i="3"/>
  <c r="C93" i="3"/>
  <c r="D93" i="3"/>
  <c r="E93" i="3"/>
  <c r="G93" i="3"/>
  <c r="H93" i="3"/>
  <c r="I93" i="3"/>
  <c r="C94" i="3"/>
  <c r="D94" i="3"/>
  <c r="E94" i="3"/>
  <c r="G94" i="3"/>
  <c r="H94" i="3"/>
  <c r="I94" i="3"/>
  <c r="C95" i="3"/>
  <c r="D95" i="3"/>
  <c r="E95" i="3"/>
  <c r="G95" i="3"/>
  <c r="H95" i="3"/>
  <c r="I95" i="3"/>
  <c r="C96" i="3"/>
  <c r="D96" i="3"/>
  <c r="E96" i="3"/>
  <c r="G96" i="3"/>
  <c r="H96" i="3"/>
  <c r="I96" i="3"/>
  <c r="C97" i="3"/>
  <c r="D97" i="3"/>
  <c r="E97" i="3"/>
  <c r="G97" i="3"/>
  <c r="H97" i="3"/>
  <c r="I97" i="3"/>
  <c r="C98" i="3"/>
  <c r="D98" i="3"/>
  <c r="E98" i="3"/>
  <c r="G98" i="3"/>
  <c r="H98" i="3"/>
  <c r="I98" i="3"/>
  <c r="C99" i="3"/>
  <c r="D99" i="3"/>
  <c r="E99" i="3"/>
  <c r="G99" i="3"/>
  <c r="H99" i="3"/>
  <c r="I99" i="3"/>
  <c r="C100" i="3"/>
  <c r="D100" i="3"/>
  <c r="E100" i="3"/>
  <c r="G100" i="3"/>
  <c r="H100" i="3"/>
  <c r="I100" i="3"/>
  <c r="C101" i="3"/>
  <c r="D101" i="3"/>
  <c r="E101" i="3"/>
  <c r="G101" i="3"/>
  <c r="H101" i="3"/>
  <c r="I101" i="3"/>
  <c r="C102" i="3"/>
  <c r="D102" i="3"/>
  <c r="E102" i="3"/>
  <c r="G102" i="3"/>
  <c r="H102" i="3"/>
  <c r="I102" i="3"/>
  <c r="C103" i="3"/>
  <c r="D103" i="3"/>
  <c r="E103" i="3"/>
  <c r="G103" i="3"/>
  <c r="H103" i="3"/>
  <c r="I103" i="3"/>
  <c r="C104" i="3"/>
  <c r="D104" i="3"/>
  <c r="E104" i="3"/>
  <c r="G104" i="3"/>
  <c r="H104" i="3"/>
  <c r="I104" i="3"/>
  <c r="C105" i="3"/>
  <c r="D105" i="3"/>
  <c r="E105" i="3"/>
  <c r="G105" i="3"/>
  <c r="H105" i="3"/>
  <c r="I105" i="3"/>
  <c r="C106" i="3"/>
  <c r="D106" i="3"/>
  <c r="E106" i="3"/>
  <c r="G106" i="3"/>
  <c r="H106" i="3"/>
  <c r="I106" i="3"/>
  <c r="C107" i="3"/>
  <c r="D107" i="3"/>
  <c r="E107" i="3"/>
  <c r="G107" i="3"/>
  <c r="H107" i="3"/>
  <c r="I107" i="3"/>
  <c r="C108" i="3"/>
  <c r="D108" i="3"/>
  <c r="E108" i="3"/>
  <c r="G108" i="3"/>
  <c r="H108" i="3"/>
  <c r="I108" i="3"/>
  <c r="C109" i="3"/>
  <c r="D109" i="3"/>
  <c r="E109" i="3"/>
  <c r="G109" i="3"/>
  <c r="H109" i="3"/>
  <c r="I109" i="3"/>
  <c r="C110" i="3"/>
  <c r="D110" i="3"/>
  <c r="E110" i="3"/>
  <c r="G110" i="3"/>
  <c r="H110" i="3"/>
  <c r="I110" i="3"/>
  <c r="C111" i="3"/>
  <c r="D111" i="3"/>
  <c r="E111" i="3"/>
  <c r="G111" i="3"/>
  <c r="H111" i="3"/>
  <c r="I111" i="3"/>
  <c r="C112" i="3"/>
  <c r="D112" i="3"/>
  <c r="E112" i="3"/>
  <c r="G112" i="3"/>
  <c r="H112" i="3"/>
  <c r="I112" i="3"/>
  <c r="C113" i="3"/>
  <c r="D113" i="3"/>
  <c r="E113" i="3"/>
  <c r="G113" i="3"/>
  <c r="H113" i="3"/>
  <c r="I113" i="3"/>
  <c r="C114" i="3"/>
  <c r="D114" i="3"/>
  <c r="E114" i="3"/>
  <c r="G114" i="3"/>
  <c r="H114" i="3"/>
  <c r="I114" i="3"/>
  <c r="C115" i="3"/>
  <c r="D115" i="3"/>
  <c r="E115" i="3"/>
  <c r="G115" i="3"/>
  <c r="H115" i="3"/>
  <c r="I115" i="3"/>
  <c r="C116" i="3"/>
  <c r="D116" i="3"/>
  <c r="E116" i="3"/>
  <c r="G116" i="3"/>
  <c r="H116" i="3"/>
  <c r="I116" i="3"/>
  <c r="C117" i="3"/>
  <c r="D117" i="3"/>
  <c r="E117" i="3"/>
  <c r="G117" i="3"/>
  <c r="H117" i="3"/>
  <c r="I117" i="3"/>
  <c r="C118" i="3"/>
  <c r="D118" i="3"/>
  <c r="E118" i="3"/>
  <c r="G118" i="3"/>
  <c r="H118" i="3"/>
  <c r="I118" i="3"/>
  <c r="C119" i="3"/>
  <c r="D119" i="3"/>
  <c r="E119" i="3"/>
  <c r="G119" i="3"/>
  <c r="H119" i="3"/>
  <c r="I119" i="3"/>
  <c r="C120" i="3"/>
  <c r="D120" i="3"/>
  <c r="E120" i="3"/>
  <c r="G120" i="3"/>
  <c r="H120" i="3"/>
  <c r="I120" i="3"/>
  <c r="C121" i="3"/>
  <c r="D121" i="3"/>
  <c r="E121" i="3"/>
  <c r="G121" i="3"/>
  <c r="H121" i="3"/>
  <c r="I121" i="3"/>
  <c r="C122" i="3"/>
  <c r="D122" i="3"/>
  <c r="E122" i="3"/>
  <c r="G122" i="3"/>
  <c r="H122" i="3"/>
  <c r="I122" i="3"/>
  <c r="C123" i="3"/>
  <c r="D123" i="3"/>
  <c r="E123" i="3"/>
  <c r="G123" i="3"/>
  <c r="H123" i="3"/>
  <c r="I123" i="3"/>
  <c r="C124" i="3"/>
  <c r="D124" i="3"/>
  <c r="E124" i="3"/>
  <c r="G124" i="3"/>
  <c r="H124" i="3"/>
  <c r="I124" i="3"/>
  <c r="C125" i="3"/>
  <c r="D125" i="3"/>
  <c r="E125" i="3"/>
  <c r="G125" i="3"/>
  <c r="H125" i="3"/>
  <c r="I125" i="3"/>
  <c r="C126" i="3"/>
  <c r="D126" i="3"/>
  <c r="E126" i="3"/>
  <c r="G126" i="3"/>
  <c r="H126" i="3"/>
  <c r="I126" i="3"/>
  <c r="C127" i="3"/>
  <c r="D127" i="3"/>
  <c r="E127" i="3"/>
  <c r="G127" i="3"/>
  <c r="H127" i="3"/>
  <c r="I127" i="3"/>
  <c r="C128" i="3"/>
  <c r="D128" i="3"/>
  <c r="E128" i="3"/>
  <c r="G128" i="3"/>
  <c r="H128" i="3"/>
  <c r="I128" i="3"/>
  <c r="C129" i="3"/>
  <c r="D129" i="3"/>
  <c r="E129" i="3"/>
  <c r="G129" i="3"/>
  <c r="H129" i="3"/>
  <c r="I129" i="3"/>
  <c r="C130" i="3"/>
  <c r="D130" i="3"/>
  <c r="E130" i="3"/>
  <c r="G130" i="3"/>
  <c r="H130" i="3"/>
  <c r="I130" i="3"/>
  <c r="C131" i="3"/>
  <c r="D131" i="3"/>
  <c r="E131" i="3"/>
  <c r="G131" i="3"/>
  <c r="H131" i="3"/>
  <c r="I131" i="3"/>
  <c r="C132" i="3"/>
  <c r="D132" i="3"/>
  <c r="E132" i="3"/>
  <c r="G132" i="3"/>
  <c r="H132" i="3"/>
  <c r="I132" i="3"/>
  <c r="C133" i="3"/>
  <c r="D133" i="3"/>
  <c r="E133" i="3"/>
  <c r="G133" i="3"/>
  <c r="H133" i="3"/>
  <c r="I133" i="3"/>
  <c r="C134" i="3"/>
  <c r="D134" i="3"/>
  <c r="E134" i="3"/>
  <c r="G134" i="3"/>
  <c r="H134" i="3"/>
  <c r="I134" i="3"/>
  <c r="C135" i="3"/>
  <c r="D135" i="3"/>
  <c r="E135" i="3"/>
  <c r="G135" i="3"/>
  <c r="H135" i="3"/>
  <c r="I135" i="3"/>
  <c r="C136" i="3"/>
  <c r="D136" i="3"/>
  <c r="E136" i="3"/>
  <c r="G136" i="3"/>
  <c r="H136" i="3"/>
  <c r="I136" i="3"/>
  <c r="C137" i="3"/>
  <c r="D137" i="3"/>
  <c r="E137" i="3"/>
  <c r="G137" i="3"/>
  <c r="H137" i="3"/>
  <c r="I137" i="3"/>
  <c r="C138" i="3"/>
  <c r="D138" i="3"/>
  <c r="E138" i="3"/>
  <c r="G138" i="3"/>
  <c r="H138" i="3"/>
  <c r="I138" i="3"/>
  <c r="C139" i="3"/>
  <c r="D139" i="3"/>
  <c r="E139" i="3"/>
  <c r="G139" i="3"/>
  <c r="H139" i="3"/>
  <c r="I139" i="3"/>
  <c r="C140" i="3"/>
  <c r="D140" i="3"/>
  <c r="E140" i="3"/>
  <c r="G140" i="3"/>
  <c r="H140" i="3"/>
  <c r="I140" i="3"/>
  <c r="C141" i="3"/>
  <c r="D141" i="3"/>
  <c r="E141" i="3"/>
  <c r="G141" i="3"/>
  <c r="H141" i="3"/>
  <c r="I141" i="3"/>
  <c r="C142" i="3"/>
  <c r="D142" i="3"/>
  <c r="E142" i="3"/>
  <c r="G142" i="3"/>
  <c r="H142" i="3"/>
  <c r="I142" i="3"/>
  <c r="C143" i="3"/>
  <c r="D143" i="3"/>
  <c r="E143" i="3"/>
  <c r="G143" i="3"/>
  <c r="H143" i="3"/>
  <c r="I143" i="3"/>
  <c r="C144" i="3"/>
  <c r="D144" i="3"/>
  <c r="E144" i="3"/>
  <c r="G144" i="3"/>
  <c r="H144" i="3"/>
  <c r="I144" i="3"/>
  <c r="C145" i="3"/>
  <c r="D145" i="3"/>
  <c r="E145" i="3"/>
  <c r="G145" i="3"/>
  <c r="H145" i="3"/>
  <c r="I145" i="3"/>
  <c r="C146" i="3"/>
  <c r="D146" i="3"/>
  <c r="E146" i="3"/>
  <c r="G146" i="3"/>
  <c r="H146" i="3"/>
  <c r="I146" i="3"/>
  <c r="C147" i="3"/>
  <c r="D147" i="3"/>
  <c r="E147" i="3"/>
  <c r="G147" i="3"/>
  <c r="H147" i="3"/>
  <c r="I147" i="3"/>
  <c r="C148" i="3"/>
  <c r="D148" i="3"/>
  <c r="E148" i="3"/>
  <c r="G148" i="3"/>
  <c r="H148" i="3"/>
  <c r="I148" i="3"/>
  <c r="C149" i="3"/>
  <c r="D149" i="3"/>
  <c r="E149" i="3"/>
  <c r="G149" i="3"/>
  <c r="H149" i="3"/>
  <c r="I149" i="3"/>
  <c r="C150" i="3"/>
  <c r="D150" i="3"/>
  <c r="E150" i="3"/>
  <c r="G150" i="3"/>
  <c r="H150" i="3"/>
  <c r="I150" i="3"/>
  <c r="C151" i="3"/>
  <c r="D151" i="3"/>
  <c r="E151" i="3"/>
  <c r="G151" i="3"/>
  <c r="H151" i="3"/>
  <c r="I151" i="3"/>
  <c r="C152" i="3"/>
  <c r="D152" i="3"/>
  <c r="E152" i="3"/>
  <c r="G152" i="3"/>
  <c r="H152" i="3"/>
  <c r="I152" i="3"/>
  <c r="C153" i="3"/>
  <c r="D153" i="3"/>
  <c r="E153" i="3"/>
  <c r="G153" i="3"/>
  <c r="H153" i="3"/>
  <c r="I153" i="3"/>
  <c r="C154" i="3"/>
  <c r="D154" i="3"/>
  <c r="E154" i="3"/>
  <c r="G154" i="3"/>
  <c r="H154" i="3"/>
  <c r="I154" i="3"/>
  <c r="C155" i="3"/>
  <c r="D155" i="3"/>
  <c r="E155" i="3"/>
  <c r="G155" i="3"/>
  <c r="H155" i="3"/>
  <c r="I155" i="3"/>
  <c r="C156" i="3"/>
  <c r="D156" i="3"/>
  <c r="E156" i="3"/>
  <c r="G156" i="3"/>
  <c r="H156" i="3"/>
  <c r="I156" i="3"/>
  <c r="C157" i="3"/>
  <c r="D157" i="3"/>
  <c r="E157" i="3"/>
  <c r="G157" i="3"/>
  <c r="H157" i="3"/>
  <c r="I157" i="3"/>
  <c r="C158" i="3"/>
  <c r="D158" i="3"/>
  <c r="E158" i="3"/>
  <c r="G158" i="3"/>
  <c r="H158" i="3"/>
  <c r="I158" i="3"/>
  <c r="C159" i="3"/>
  <c r="D159" i="3"/>
  <c r="E159" i="3"/>
  <c r="G159" i="3"/>
  <c r="H159" i="3"/>
  <c r="I159" i="3"/>
  <c r="C160" i="3"/>
  <c r="D160" i="3"/>
  <c r="E160" i="3"/>
  <c r="G160" i="3"/>
  <c r="H160" i="3"/>
  <c r="I160" i="3"/>
  <c r="C161" i="3"/>
  <c r="D161" i="3"/>
  <c r="E161" i="3"/>
  <c r="G161" i="3"/>
  <c r="H161" i="3"/>
  <c r="I161" i="3"/>
  <c r="C162" i="3"/>
  <c r="D162" i="3"/>
  <c r="E162" i="3"/>
  <c r="G162" i="3"/>
  <c r="H162" i="3"/>
  <c r="I162" i="3"/>
  <c r="C163" i="3"/>
  <c r="D163" i="3"/>
  <c r="E163" i="3"/>
  <c r="G163" i="3"/>
  <c r="H163" i="3"/>
  <c r="I163" i="3"/>
  <c r="C164" i="3"/>
  <c r="D164" i="3"/>
  <c r="E164" i="3"/>
  <c r="G164" i="3"/>
  <c r="H164" i="3"/>
  <c r="I164" i="3"/>
  <c r="C165" i="3"/>
  <c r="D165" i="3"/>
  <c r="E165" i="3"/>
  <c r="G165" i="3"/>
  <c r="H165" i="3"/>
  <c r="I165" i="3"/>
  <c r="C166" i="3"/>
  <c r="D166" i="3"/>
  <c r="E166" i="3"/>
  <c r="G166" i="3"/>
  <c r="H166" i="3"/>
  <c r="I166" i="3"/>
  <c r="C167" i="3"/>
  <c r="D167" i="3"/>
  <c r="E167" i="3"/>
  <c r="G167" i="3"/>
  <c r="H167" i="3"/>
  <c r="I167" i="3"/>
  <c r="C168" i="3"/>
  <c r="D168" i="3"/>
  <c r="E168" i="3"/>
  <c r="G168" i="3"/>
  <c r="H168" i="3"/>
  <c r="I168" i="3"/>
  <c r="C169" i="3"/>
  <c r="D169" i="3"/>
  <c r="E169" i="3"/>
  <c r="G169" i="3"/>
  <c r="H169" i="3"/>
  <c r="I169" i="3"/>
  <c r="C170" i="3"/>
  <c r="D170" i="3"/>
  <c r="E170" i="3"/>
  <c r="G170" i="3"/>
  <c r="H170" i="3"/>
  <c r="I170" i="3"/>
  <c r="C171" i="3"/>
  <c r="D171" i="3"/>
  <c r="E171" i="3"/>
  <c r="G171" i="3"/>
  <c r="H171" i="3"/>
  <c r="I171" i="3"/>
  <c r="C172" i="3"/>
  <c r="D172" i="3"/>
  <c r="E172" i="3"/>
  <c r="G172" i="3"/>
  <c r="H172" i="3"/>
  <c r="I172" i="3"/>
  <c r="C173" i="3"/>
  <c r="D173" i="3"/>
  <c r="E173" i="3"/>
  <c r="G173" i="3"/>
  <c r="H173" i="3"/>
  <c r="I173" i="3"/>
  <c r="C174" i="3"/>
  <c r="D174" i="3"/>
  <c r="E174" i="3"/>
  <c r="G174" i="3"/>
  <c r="H174" i="3"/>
  <c r="I174" i="3"/>
  <c r="C175" i="3"/>
  <c r="D175" i="3"/>
  <c r="E175" i="3"/>
  <c r="G175" i="3"/>
  <c r="H175" i="3"/>
  <c r="I175" i="3"/>
  <c r="C176" i="3"/>
  <c r="D176" i="3"/>
  <c r="E176" i="3"/>
  <c r="G176" i="3"/>
  <c r="H176" i="3"/>
  <c r="I176" i="3"/>
  <c r="C177" i="3"/>
  <c r="D177" i="3"/>
  <c r="E177" i="3"/>
  <c r="G177" i="3"/>
  <c r="H177" i="3"/>
  <c r="I177" i="3"/>
  <c r="C178" i="3"/>
  <c r="D178" i="3"/>
  <c r="E178" i="3"/>
  <c r="G178" i="3"/>
  <c r="H178" i="3"/>
  <c r="I178" i="3"/>
  <c r="C179" i="3"/>
  <c r="D179" i="3"/>
  <c r="E179" i="3"/>
  <c r="G179" i="3"/>
  <c r="H179" i="3"/>
  <c r="I179" i="3"/>
  <c r="C180" i="3"/>
  <c r="D180" i="3"/>
  <c r="E180" i="3"/>
  <c r="G180" i="3"/>
  <c r="H180" i="3"/>
  <c r="I180" i="3"/>
  <c r="C181" i="3"/>
  <c r="D181" i="3"/>
  <c r="E181" i="3"/>
  <c r="G181" i="3"/>
  <c r="H181" i="3"/>
  <c r="I181" i="3"/>
  <c r="C182" i="3"/>
  <c r="D182" i="3"/>
  <c r="E182" i="3"/>
  <c r="G182" i="3"/>
  <c r="H182" i="3"/>
  <c r="I182" i="3"/>
  <c r="C183" i="3"/>
  <c r="D183" i="3"/>
  <c r="E183" i="3"/>
  <c r="G183" i="3"/>
  <c r="H183" i="3"/>
  <c r="I183" i="3"/>
  <c r="C184" i="3"/>
  <c r="D184" i="3"/>
  <c r="E184" i="3"/>
  <c r="G184" i="3"/>
  <c r="H184" i="3"/>
  <c r="I184" i="3"/>
  <c r="C185" i="3"/>
  <c r="D185" i="3"/>
  <c r="E185" i="3"/>
  <c r="G185" i="3"/>
  <c r="H185" i="3"/>
  <c r="I185" i="3"/>
  <c r="C186" i="3"/>
  <c r="D186" i="3"/>
  <c r="E186" i="3"/>
  <c r="G186" i="3"/>
  <c r="H186" i="3"/>
  <c r="I186" i="3"/>
  <c r="C187" i="3"/>
  <c r="D187" i="3"/>
  <c r="E187" i="3"/>
  <c r="G187" i="3"/>
  <c r="H187" i="3"/>
  <c r="I187" i="3"/>
  <c r="C188" i="3"/>
  <c r="D188" i="3"/>
  <c r="E188" i="3"/>
  <c r="G188" i="3"/>
  <c r="H188" i="3"/>
  <c r="I188" i="3"/>
  <c r="C189" i="3"/>
  <c r="D189" i="3"/>
  <c r="E189" i="3"/>
  <c r="G189" i="3"/>
  <c r="H189" i="3"/>
  <c r="I189" i="3"/>
  <c r="B53" i="6" l="1"/>
  <c r="C53" i="6"/>
  <c r="D53" i="6"/>
  <c r="E53" i="6"/>
  <c r="F53" i="6"/>
  <c r="B54" i="6"/>
  <c r="C54" i="6"/>
  <c r="D54" i="6"/>
  <c r="E54" i="6"/>
  <c r="F54" i="6"/>
  <c r="B55" i="6"/>
  <c r="C55" i="6"/>
  <c r="D55" i="6"/>
  <c r="E55" i="6"/>
  <c r="F55" i="6"/>
  <c r="B56" i="6"/>
  <c r="C56" i="6"/>
  <c r="D56" i="6"/>
  <c r="E56" i="6"/>
  <c r="F56" i="6"/>
  <c r="B57" i="6"/>
  <c r="C57" i="6"/>
  <c r="D57" i="6"/>
  <c r="E57" i="6"/>
  <c r="F57" i="6"/>
  <c r="B58" i="6"/>
  <c r="C58" i="6"/>
  <c r="D58" i="6"/>
  <c r="E58" i="6"/>
  <c r="F58" i="6"/>
  <c r="B59" i="6"/>
  <c r="C59" i="6"/>
  <c r="D59" i="6"/>
  <c r="E59" i="6"/>
  <c r="F59" i="6"/>
  <c r="B60" i="6"/>
  <c r="C60" i="6"/>
  <c r="D60" i="6"/>
  <c r="E60" i="6"/>
  <c r="F60" i="6"/>
  <c r="B61" i="6"/>
  <c r="C61" i="6"/>
  <c r="D61" i="6"/>
  <c r="E61" i="6"/>
  <c r="F61" i="6"/>
  <c r="B62" i="6"/>
  <c r="C62" i="6"/>
  <c r="D62" i="6"/>
  <c r="E62" i="6"/>
  <c r="F62" i="6"/>
  <c r="B63" i="6"/>
  <c r="C63" i="6"/>
  <c r="D63" i="6"/>
  <c r="E63" i="6"/>
  <c r="F63" i="6"/>
  <c r="B64" i="6"/>
  <c r="C64" i="6"/>
  <c r="D64" i="6"/>
  <c r="E64" i="6"/>
  <c r="F64" i="6"/>
  <c r="B65" i="6"/>
  <c r="C65" i="6"/>
  <c r="D65" i="6"/>
  <c r="E65" i="6"/>
  <c r="F65" i="6"/>
  <c r="B66" i="6"/>
  <c r="C66" i="6"/>
  <c r="D66" i="6"/>
  <c r="E66" i="6"/>
  <c r="F66" i="6"/>
  <c r="B67" i="6"/>
  <c r="C67" i="6"/>
  <c r="D67" i="6"/>
  <c r="E67" i="6"/>
  <c r="F67" i="6"/>
  <c r="B68" i="6"/>
  <c r="C68" i="6"/>
  <c r="D68" i="6"/>
  <c r="E68" i="6"/>
  <c r="F68" i="6"/>
  <c r="B69" i="6"/>
  <c r="C69" i="6"/>
  <c r="D69" i="6"/>
  <c r="E69" i="6"/>
  <c r="F69" i="6"/>
  <c r="B70" i="6"/>
  <c r="C70" i="6"/>
  <c r="D70" i="6"/>
  <c r="E70" i="6"/>
  <c r="F70" i="6"/>
  <c r="B71" i="6"/>
  <c r="C71" i="6"/>
  <c r="D71" i="6"/>
  <c r="E71" i="6"/>
  <c r="F71" i="6"/>
  <c r="B72" i="6"/>
  <c r="C72" i="6"/>
  <c r="D72" i="6"/>
  <c r="E72" i="6"/>
  <c r="F72" i="6"/>
  <c r="B73" i="6"/>
  <c r="C73" i="6"/>
  <c r="D73" i="6"/>
  <c r="E73" i="6"/>
  <c r="F73" i="6"/>
  <c r="B74" i="6"/>
  <c r="C74" i="6"/>
  <c r="D74" i="6"/>
  <c r="E74" i="6"/>
  <c r="F74" i="6"/>
  <c r="B75" i="6"/>
  <c r="C75" i="6"/>
  <c r="D75" i="6"/>
  <c r="E75" i="6"/>
  <c r="F75" i="6"/>
  <c r="B76" i="6"/>
  <c r="C76" i="6"/>
  <c r="D76" i="6"/>
  <c r="E76" i="6"/>
  <c r="F76" i="6"/>
  <c r="B77" i="6"/>
  <c r="C77" i="6"/>
  <c r="D77" i="6"/>
  <c r="E77" i="6"/>
  <c r="F77" i="6"/>
  <c r="B78" i="6"/>
  <c r="C78" i="6"/>
  <c r="D78" i="6"/>
  <c r="E78" i="6"/>
  <c r="F78" i="6"/>
  <c r="B79" i="6"/>
  <c r="C79" i="6"/>
  <c r="D79" i="6"/>
  <c r="E79" i="6"/>
  <c r="F79" i="6"/>
  <c r="B80" i="6"/>
  <c r="C80" i="6"/>
  <c r="D80" i="6"/>
  <c r="E80" i="6"/>
  <c r="F80" i="6"/>
  <c r="B81" i="6"/>
  <c r="C81" i="6"/>
  <c r="D81" i="6"/>
  <c r="E81" i="6"/>
  <c r="F81" i="6"/>
  <c r="B82" i="6"/>
  <c r="C82" i="6"/>
  <c r="D82" i="6"/>
  <c r="E82" i="6"/>
  <c r="F82" i="6"/>
  <c r="B83" i="6"/>
  <c r="C83" i="6"/>
  <c r="D83" i="6"/>
  <c r="E83" i="6"/>
  <c r="F83" i="6"/>
  <c r="B84" i="6"/>
  <c r="C84" i="6"/>
  <c r="D84" i="6"/>
  <c r="E84" i="6"/>
  <c r="F84" i="6"/>
  <c r="B85" i="6"/>
  <c r="C85" i="6"/>
  <c r="D85" i="6"/>
  <c r="E85" i="6"/>
  <c r="F85" i="6"/>
  <c r="B86" i="6"/>
  <c r="C86" i="6"/>
  <c r="D86" i="6"/>
  <c r="E86" i="6"/>
  <c r="F86" i="6"/>
  <c r="B87" i="6"/>
  <c r="C87" i="6"/>
  <c r="D87" i="6"/>
  <c r="E87" i="6"/>
  <c r="F87" i="6"/>
  <c r="B88" i="6"/>
  <c r="C88" i="6"/>
  <c r="D88" i="6"/>
  <c r="E88" i="6"/>
  <c r="F88" i="6"/>
  <c r="B89" i="6"/>
  <c r="C89" i="6"/>
  <c r="D89" i="6"/>
  <c r="E89" i="6"/>
  <c r="F89" i="6"/>
  <c r="B90" i="6"/>
  <c r="C90" i="6"/>
  <c r="D90" i="6"/>
  <c r="E90" i="6"/>
  <c r="F90" i="6"/>
  <c r="B91" i="6"/>
  <c r="C91" i="6"/>
  <c r="D91" i="6"/>
  <c r="E91" i="6"/>
  <c r="F91" i="6"/>
  <c r="B92" i="6"/>
  <c r="C92" i="6"/>
  <c r="D92" i="6"/>
  <c r="E92" i="6"/>
  <c r="F92" i="6"/>
  <c r="B93" i="6"/>
  <c r="C93" i="6"/>
  <c r="D93" i="6"/>
  <c r="E93" i="6"/>
  <c r="F93" i="6"/>
  <c r="B94" i="6"/>
  <c r="C94" i="6"/>
  <c r="D94" i="6"/>
  <c r="E94" i="6"/>
  <c r="F94" i="6"/>
  <c r="B95" i="6"/>
  <c r="C95" i="6"/>
  <c r="D95" i="6"/>
  <c r="E95" i="6"/>
  <c r="F95" i="6"/>
  <c r="B96" i="6"/>
  <c r="C96" i="6"/>
  <c r="D96" i="6"/>
  <c r="E96" i="6"/>
  <c r="F96" i="6"/>
  <c r="B97" i="6"/>
  <c r="C97" i="6"/>
  <c r="D97" i="6"/>
  <c r="E97" i="6"/>
  <c r="F97" i="6"/>
  <c r="B98" i="6"/>
  <c r="C98" i="6"/>
  <c r="D98" i="6"/>
  <c r="E98" i="6"/>
  <c r="F98" i="6"/>
  <c r="B99" i="6"/>
  <c r="C99" i="6"/>
  <c r="D99" i="6"/>
  <c r="E99" i="6"/>
  <c r="F99" i="6"/>
  <c r="B100" i="6"/>
  <c r="C100" i="6"/>
  <c r="D100" i="6"/>
  <c r="E100" i="6"/>
  <c r="F100" i="6"/>
  <c r="B101" i="6"/>
  <c r="C101" i="6"/>
  <c r="D101" i="6"/>
  <c r="E101" i="6"/>
  <c r="F101" i="6"/>
  <c r="B102" i="6"/>
  <c r="C102" i="6"/>
  <c r="D102" i="6"/>
  <c r="E102" i="6"/>
  <c r="F102" i="6"/>
  <c r="B131" i="6" l="1"/>
  <c r="C131" i="6"/>
  <c r="D131" i="6"/>
  <c r="E131" i="6"/>
  <c r="F131" i="6"/>
  <c r="B132" i="6"/>
  <c r="C132" i="6"/>
  <c r="D132" i="6"/>
  <c r="E132" i="6"/>
  <c r="F132" i="6"/>
  <c r="B4" i="6" l="1"/>
  <c r="C4" i="6"/>
  <c r="D4" i="6"/>
  <c r="E4" i="6"/>
  <c r="F4" i="6"/>
  <c r="B5" i="6"/>
  <c r="C5" i="6"/>
  <c r="D5" i="6"/>
  <c r="E5" i="6"/>
  <c r="F5" i="6"/>
  <c r="B6" i="6"/>
  <c r="C6" i="6"/>
  <c r="D6" i="6"/>
  <c r="E6" i="6"/>
  <c r="F6" i="6"/>
  <c r="B7" i="6"/>
  <c r="C7" i="6"/>
  <c r="D7" i="6"/>
  <c r="E7" i="6"/>
  <c r="F7" i="6"/>
  <c r="B8" i="6"/>
  <c r="C8" i="6"/>
  <c r="D8" i="6"/>
  <c r="E8" i="6"/>
  <c r="F8" i="6"/>
  <c r="B9" i="6"/>
  <c r="C9" i="6"/>
  <c r="D9" i="6"/>
  <c r="E9" i="6"/>
  <c r="F9" i="6"/>
  <c r="B10" i="6"/>
  <c r="C10" i="6"/>
  <c r="D10" i="6"/>
  <c r="E10" i="6"/>
  <c r="F10" i="6"/>
  <c r="B11" i="6"/>
  <c r="C11" i="6"/>
  <c r="D11" i="6"/>
  <c r="E11" i="6"/>
  <c r="F11" i="6"/>
  <c r="B12" i="6"/>
  <c r="C12" i="6"/>
  <c r="D12" i="6"/>
  <c r="E12" i="6"/>
  <c r="F12" i="6"/>
  <c r="B13" i="6"/>
  <c r="C13" i="6"/>
  <c r="D13" i="6"/>
  <c r="E13" i="6"/>
  <c r="F13" i="6"/>
  <c r="B14" i="6"/>
  <c r="C14" i="6"/>
  <c r="D14" i="6"/>
  <c r="E14" i="6"/>
  <c r="F14" i="6"/>
  <c r="B15" i="6"/>
  <c r="C15" i="6"/>
  <c r="D15" i="6"/>
  <c r="E15" i="6"/>
  <c r="F15" i="6"/>
  <c r="B16" i="6"/>
  <c r="C16" i="6"/>
  <c r="D16" i="6"/>
  <c r="E16" i="6"/>
  <c r="F16" i="6"/>
  <c r="B17" i="6"/>
  <c r="C17" i="6"/>
  <c r="D17" i="6"/>
  <c r="E17" i="6"/>
  <c r="F17" i="6"/>
  <c r="B18" i="6"/>
  <c r="C18" i="6"/>
  <c r="D18" i="6"/>
  <c r="E18" i="6"/>
  <c r="F18" i="6"/>
  <c r="B19" i="6"/>
  <c r="C19" i="6"/>
  <c r="D19" i="6"/>
  <c r="E19" i="6"/>
  <c r="F19" i="6"/>
  <c r="B20" i="6"/>
  <c r="C20" i="6"/>
  <c r="D20" i="6"/>
  <c r="E20" i="6"/>
  <c r="F20" i="6"/>
  <c r="B21" i="6"/>
  <c r="C21" i="6"/>
  <c r="D21" i="6"/>
  <c r="E21" i="6"/>
  <c r="F21" i="6"/>
  <c r="B22" i="6"/>
  <c r="C22" i="6"/>
  <c r="D22" i="6"/>
  <c r="E22" i="6"/>
  <c r="F22" i="6"/>
  <c r="B23" i="6"/>
  <c r="C23" i="6"/>
  <c r="D23" i="6"/>
  <c r="E23" i="6"/>
  <c r="F23" i="6"/>
  <c r="B24" i="6"/>
  <c r="C24" i="6"/>
  <c r="D24" i="6"/>
  <c r="E24" i="6"/>
  <c r="F24" i="6"/>
  <c r="B25" i="6"/>
  <c r="C25" i="6"/>
  <c r="D25" i="6"/>
  <c r="E25" i="6"/>
  <c r="F25" i="6"/>
  <c r="B26" i="6"/>
  <c r="C26" i="6"/>
  <c r="D26" i="6"/>
  <c r="E26" i="6"/>
  <c r="F26" i="6"/>
  <c r="B27" i="6"/>
  <c r="C27" i="6"/>
  <c r="D27" i="6"/>
  <c r="E27" i="6"/>
  <c r="F27" i="6"/>
  <c r="B28" i="6"/>
  <c r="C28" i="6"/>
  <c r="D28" i="6"/>
  <c r="E28" i="6"/>
  <c r="F28" i="6"/>
  <c r="B29" i="6"/>
  <c r="C29" i="6"/>
  <c r="D29" i="6"/>
  <c r="E29" i="6"/>
  <c r="F29" i="6"/>
  <c r="B30" i="6"/>
  <c r="C30" i="6"/>
  <c r="D30" i="6"/>
  <c r="E30" i="6"/>
  <c r="F30" i="6"/>
  <c r="B31" i="6"/>
  <c r="C31" i="6"/>
  <c r="D31" i="6"/>
  <c r="E31" i="6"/>
  <c r="F31" i="6"/>
  <c r="B32" i="6"/>
  <c r="C32" i="6"/>
  <c r="D32" i="6"/>
  <c r="E32" i="6"/>
  <c r="F32" i="6"/>
  <c r="B33" i="6"/>
  <c r="C33" i="6"/>
  <c r="D33" i="6"/>
  <c r="E33" i="6"/>
  <c r="F33" i="6"/>
  <c r="B34" i="6"/>
  <c r="C34" i="6"/>
  <c r="D34" i="6"/>
  <c r="E34" i="6"/>
  <c r="F34" i="6"/>
  <c r="B35" i="6"/>
  <c r="C35" i="6"/>
  <c r="D35" i="6"/>
  <c r="E35" i="6"/>
  <c r="F35" i="6"/>
  <c r="B36" i="6"/>
  <c r="C36" i="6"/>
  <c r="D36" i="6"/>
  <c r="E36" i="6"/>
  <c r="F36" i="6"/>
  <c r="B37" i="6"/>
  <c r="C37" i="6"/>
  <c r="D37" i="6"/>
  <c r="E37" i="6"/>
  <c r="F37" i="6"/>
  <c r="B38" i="6"/>
  <c r="C38" i="6"/>
  <c r="D38" i="6"/>
  <c r="E38" i="6"/>
  <c r="F38" i="6"/>
  <c r="B39" i="6"/>
  <c r="C39" i="6"/>
  <c r="D39" i="6"/>
  <c r="E39" i="6"/>
  <c r="F39" i="6"/>
  <c r="B40" i="6"/>
  <c r="C40" i="6"/>
  <c r="D40" i="6"/>
  <c r="E40" i="6"/>
  <c r="F40" i="6"/>
  <c r="B41" i="6"/>
  <c r="C41" i="6"/>
  <c r="D41" i="6"/>
  <c r="E41" i="6"/>
  <c r="F41" i="6"/>
  <c r="B42" i="6"/>
  <c r="C42" i="6"/>
  <c r="D42" i="6"/>
  <c r="E42" i="6"/>
  <c r="F42" i="6"/>
  <c r="B43" i="6"/>
  <c r="C43" i="6"/>
  <c r="D43" i="6"/>
  <c r="E43" i="6"/>
  <c r="F43" i="6"/>
  <c r="B44" i="6"/>
  <c r="C44" i="6"/>
  <c r="D44" i="6"/>
  <c r="E44" i="6"/>
  <c r="F44" i="6"/>
  <c r="B45" i="6"/>
  <c r="C45" i="6"/>
  <c r="D45" i="6"/>
  <c r="E45" i="6"/>
  <c r="F45" i="6"/>
  <c r="B46" i="6"/>
  <c r="C46" i="6"/>
  <c r="D46" i="6"/>
  <c r="E46" i="6"/>
  <c r="F46" i="6"/>
  <c r="B47" i="6"/>
  <c r="C47" i="6"/>
  <c r="D47" i="6"/>
  <c r="E47" i="6"/>
  <c r="F47" i="6"/>
  <c r="B48" i="6"/>
  <c r="C48" i="6"/>
  <c r="D48" i="6"/>
  <c r="E48" i="6"/>
  <c r="F48" i="6"/>
  <c r="B49" i="6"/>
  <c r="C49" i="6"/>
  <c r="D49" i="6"/>
  <c r="E49" i="6"/>
  <c r="F49" i="6"/>
  <c r="B50" i="6"/>
  <c r="C50" i="6"/>
  <c r="D50" i="6"/>
  <c r="E50" i="6"/>
  <c r="F50" i="6"/>
  <c r="B51" i="6"/>
  <c r="C51" i="6"/>
  <c r="D51" i="6"/>
  <c r="E51" i="6"/>
  <c r="F51" i="6"/>
  <c r="B52" i="6"/>
  <c r="C52" i="6"/>
  <c r="D52" i="6"/>
  <c r="E52" i="6"/>
  <c r="F52" i="6"/>
  <c r="B103" i="6"/>
  <c r="C103" i="6"/>
  <c r="D103" i="6"/>
  <c r="E103" i="6"/>
  <c r="F103" i="6"/>
  <c r="B104" i="6"/>
  <c r="C104" i="6"/>
  <c r="D104" i="6"/>
  <c r="E104" i="6"/>
  <c r="F104" i="6"/>
  <c r="B105" i="6"/>
  <c r="C105" i="6"/>
  <c r="D105" i="6"/>
  <c r="E105" i="6"/>
  <c r="F105" i="6"/>
  <c r="B106" i="6"/>
  <c r="C106" i="6"/>
  <c r="D106" i="6"/>
  <c r="E106" i="6"/>
  <c r="F106" i="6"/>
  <c r="B107" i="6"/>
  <c r="C107" i="6"/>
  <c r="D107" i="6"/>
  <c r="E107" i="6"/>
  <c r="F107" i="6"/>
  <c r="B108" i="6"/>
  <c r="C108" i="6"/>
  <c r="D108" i="6"/>
  <c r="E108" i="6"/>
  <c r="F108" i="6"/>
  <c r="B109" i="6"/>
  <c r="C109" i="6"/>
  <c r="D109" i="6"/>
  <c r="E109" i="6"/>
  <c r="F109" i="6"/>
  <c r="B110" i="6"/>
  <c r="C110" i="6"/>
  <c r="D110" i="6"/>
  <c r="E110" i="6"/>
  <c r="F110" i="6"/>
  <c r="B111" i="6"/>
  <c r="C111" i="6"/>
  <c r="D111" i="6"/>
  <c r="E111" i="6"/>
  <c r="F111" i="6"/>
  <c r="B112" i="6"/>
  <c r="C112" i="6"/>
  <c r="D112" i="6"/>
  <c r="E112" i="6"/>
  <c r="F112" i="6"/>
  <c r="B113" i="6"/>
  <c r="C113" i="6"/>
  <c r="D113" i="6"/>
  <c r="E113" i="6"/>
  <c r="F113" i="6"/>
  <c r="B114" i="6"/>
  <c r="C114" i="6"/>
  <c r="D114" i="6"/>
  <c r="E114" i="6"/>
  <c r="F114" i="6"/>
  <c r="B115" i="6"/>
  <c r="C115" i="6"/>
  <c r="D115" i="6"/>
  <c r="E115" i="6"/>
  <c r="F115" i="6"/>
  <c r="B116" i="6"/>
  <c r="C116" i="6"/>
  <c r="D116" i="6"/>
  <c r="E116" i="6"/>
  <c r="F116" i="6"/>
  <c r="B117" i="6"/>
  <c r="C117" i="6"/>
  <c r="D117" i="6"/>
  <c r="E117" i="6"/>
  <c r="F117" i="6"/>
  <c r="B118" i="6"/>
  <c r="C118" i="6"/>
  <c r="D118" i="6"/>
  <c r="E118" i="6"/>
  <c r="F118" i="6"/>
  <c r="B119" i="6"/>
  <c r="C119" i="6"/>
  <c r="D119" i="6"/>
  <c r="E119" i="6"/>
  <c r="F119" i="6"/>
  <c r="B120" i="6"/>
  <c r="C120" i="6"/>
  <c r="D120" i="6"/>
  <c r="E120" i="6"/>
  <c r="F120" i="6"/>
  <c r="B121" i="6"/>
  <c r="C121" i="6"/>
  <c r="D121" i="6"/>
  <c r="E121" i="6"/>
  <c r="F121" i="6"/>
  <c r="B122" i="6"/>
  <c r="C122" i="6"/>
  <c r="D122" i="6"/>
  <c r="E122" i="6"/>
  <c r="F122" i="6"/>
  <c r="B123" i="6"/>
  <c r="C123" i="6"/>
  <c r="D123" i="6"/>
  <c r="E123" i="6"/>
  <c r="F123" i="6"/>
  <c r="B124" i="6"/>
  <c r="C124" i="6"/>
  <c r="D124" i="6"/>
  <c r="E124" i="6"/>
  <c r="F124" i="6"/>
  <c r="B125" i="6"/>
  <c r="C125" i="6"/>
  <c r="D125" i="6"/>
  <c r="E125" i="6"/>
  <c r="F125" i="6"/>
  <c r="B126" i="6"/>
  <c r="C126" i="6"/>
  <c r="D126" i="6"/>
  <c r="E126" i="6"/>
  <c r="F126" i="6"/>
  <c r="B127" i="6"/>
  <c r="C127" i="6"/>
  <c r="D127" i="6"/>
  <c r="E127" i="6"/>
  <c r="F127" i="6"/>
  <c r="B128" i="6"/>
  <c r="C128" i="6"/>
  <c r="D128" i="6"/>
  <c r="E128" i="6"/>
  <c r="F128" i="6"/>
  <c r="B129" i="6"/>
  <c r="C129" i="6"/>
  <c r="D129" i="6"/>
  <c r="E129" i="6"/>
  <c r="F129" i="6"/>
  <c r="B130" i="6"/>
  <c r="C130" i="6"/>
  <c r="D130" i="6"/>
  <c r="E130" i="6"/>
  <c r="F130" i="6"/>
  <c r="B3" i="6" l="1"/>
  <c r="C3" i="6"/>
  <c r="D3" i="6"/>
  <c r="E3" i="6"/>
  <c r="F3" i="6"/>
</calcChain>
</file>

<file path=xl/sharedStrings.xml><?xml version="1.0" encoding="utf-8"?>
<sst xmlns="http://schemas.openxmlformats.org/spreadsheetml/2006/main" count="4137" uniqueCount="1248">
  <si>
    <t>ИНН</t>
  </si>
  <si>
    <t>Фамилия</t>
  </si>
  <si>
    <t>Имя</t>
  </si>
  <si>
    <t>Отчество</t>
  </si>
  <si>
    <t>Наименование 
организации</t>
  </si>
  <si>
    <t>№ 
п/п</t>
  </si>
  <si>
    <t>Занимаемая должность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</si>
  <si>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</si>
  <si>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</si>
  <si>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</si>
  <si>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дата 
проверки 
знаний</t>
  </si>
  <si>
    <t>время 
проверки 
знаний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</si>
  <si>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</si>
  <si>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</si>
  <si>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</si>
  <si>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</si>
  <si>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</si>
  <si>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</si>
  <si>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</si>
  <si>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</si>
  <si>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Сведения 
о предыдущей 
проверке</t>
  </si>
  <si>
    <t>Дата и причина проверки</t>
  </si>
  <si>
    <t>Подпись проверяемого работника</t>
  </si>
  <si>
    <t>Дата следующей проверки</t>
  </si>
  <si>
    <t>Члены комиссии по проверке знаний</t>
  </si>
  <si>
    <t>Общая оценка знаний, 
(группа по электробезопасности для ЭУ) 
и заключение комиссии по проверке знаний</t>
  </si>
  <si>
    <t>Дата предыдущей проверки, оценка знаний (и группа по электробезопасности для ЭУ)</t>
  </si>
  <si>
    <t>Дата 
заявления</t>
  </si>
  <si>
    <t>Наименование организации, Фамилия, имя, отчество (при наличии), занимаемая должность 
и стаж работы в этой должности</t>
  </si>
  <si>
    <t>приложение</t>
  </si>
  <si>
    <t>ЗАЯВКА</t>
  </si>
  <si>
    <t>на разовый допуск в здание Центрального управления Федеральной службы</t>
  </si>
  <si>
    <t>ФИО посетителя</t>
  </si>
  <si>
    <t>Откуда прибыл (организация)</t>
  </si>
  <si>
    <t>Цель визита</t>
  </si>
  <si>
    <t>Дата визита</t>
  </si>
  <si>
    <t>Ответственное лицо, номер кабинета</t>
  </si>
  <si>
    <t>Проверка знаний</t>
  </si>
  <si>
    <t xml:space="preserve">по экологическому, технологическому и атомному надзору лиц, не являющихся работниками </t>
  </si>
  <si>
    <t>Центрального управления Федеральной службы по экологическому, технологическому и атомному надзору</t>
  </si>
  <si>
    <t>Заместитель председателя комиссии по проверке знаний</t>
  </si>
  <si>
    <t xml:space="preserve">главный государственный инспектор       </t>
  </si>
  <si>
    <t xml:space="preserve">государственный инспектор </t>
  </si>
  <si>
    <t>группа по 
электробезопасности 
(присваиваемая)</t>
  </si>
  <si>
    <t>время визита</t>
  </si>
  <si>
    <t>Гусаров В.М.</t>
  </si>
  <si>
    <t>Зиновьева Н.В.</t>
  </si>
  <si>
    <t>Савоскин Б.Н.</t>
  </si>
  <si>
    <t>б/н</t>
  </si>
  <si>
    <t xml:space="preserve"> </t>
  </si>
  <si>
    <t>1</t>
  </si>
  <si>
    <t>ВЛ091 2023-и</t>
  </si>
  <si>
    <t>26</t>
  </si>
  <si>
    <t>111</t>
  </si>
  <si>
    <t>29/23</t>
  </si>
  <si>
    <t>37/2023</t>
  </si>
  <si>
    <t>И-02</t>
  </si>
  <si>
    <t>12108-И-09/1157</t>
  </si>
  <si>
    <t>20,09,2023</t>
  </si>
  <si>
    <t>917-У</t>
  </si>
  <si>
    <t>02</t>
  </si>
  <si>
    <t>ИЛ/03.07.23</t>
  </si>
  <si>
    <t>10-ЭС</t>
  </si>
  <si>
    <t>56</t>
  </si>
  <si>
    <t>84</t>
  </si>
  <si>
    <t>270</t>
  </si>
  <si>
    <t>251</t>
  </si>
  <si>
    <t>13</t>
  </si>
  <si>
    <t>16.12.2022</t>
  </si>
  <si>
    <t>69э</t>
  </si>
  <si>
    <t>174</t>
  </si>
  <si>
    <t>2531/23ДЗКТ</t>
  </si>
  <si>
    <t>Б/Н</t>
  </si>
  <si>
    <t>1/09</t>
  </si>
  <si>
    <t>80</t>
  </si>
  <si>
    <t>08/22</t>
  </si>
  <si>
    <t>65</t>
  </si>
  <si>
    <t>51771-33</t>
  </si>
  <si>
    <t>№ 49 от  29.09.2023</t>
  </si>
  <si>
    <t>№ 49 от  29.09.2024</t>
  </si>
  <si>
    <t>20/09/23-К</t>
  </si>
  <si>
    <t>№ 862</t>
  </si>
  <si>
    <t>4635</t>
  </si>
  <si>
    <t>88</t>
  </si>
  <si>
    <t>1755</t>
  </si>
  <si>
    <t>250</t>
  </si>
  <si>
    <t>89/ЩА</t>
  </si>
  <si>
    <t>2794</t>
  </si>
  <si>
    <t>№ 5</t>
  </si>
  <si>
    <t>Официальное сокращенное наименование 
организации</t>
  </si>
  <si>
    <t>Дата 
рождения</t>
  </si>
  <si>
    <t>Стаж работы в занимаемой должности (1)</t>
  </si>
  <si>
    <t>Категория персонала(2)</t>
  </si>
  <si>
    <t>Тип организации (3)</t>
  </si>
  <si>
    <t>Области проверки знаний потребителей электроэнергии (4)</t>
  </si>
  <si>
    <t>Центрального управления Ростехнадзора</t>
  </si>
  <si>
    <t>Больше нельзя</t>
  </si>
  <si>
    <t>Заместитель руководителя</t>
  </si>
  <si>
    <t>А.С. Ефременков</t>
  </si>
  <si>
    <t>энергетическго надзора</t>
  </si>
  <si>
    <t>и котлонадзора</t>
  </si>
  <si>
    <t>по Московской области</t>
  </si>
  <si>
    <t>"_____"___________ 2026 года</t>
  </si>
  <si>
    <t>ООО «ВЕСТА-Сервис»</t>
  </si>
  <si>
    <t>Никольский</t>
  </si>
  <si>
    <t>Алексей</t>
  </si>
  <si>
    <t>Юрьевич</t>
  </si>
  <si>
    <t>Генеральный директор</t>
  </si>
  <si>
    <t>8 лет</t>
  </si>
  <si>
    <t>очередная</t>
  </si>
  <si>
    <t>руководящий работник</t>
  </si>
  <si>
    <t>потребитель тепловой энергии</t>
  </si>
  <si>
    <t>общая (электроэнергетика)</t>
  </si>
  <si>
    <t>ООО «ВЕСТА-Уют»</t>
  </si>
  <si>
    <t>Монахов</t>
  </si>
  <si>
    <t>Владимир</t>
  </si>
  <si>
    <t>Анатольевич</t>
  </si>
  <si>
    <t>10 лет</t>
  </si>
  <si>
    <t>АО "Вектор"</t>
  </si>
  <si>
    <t>Бедняцкий</t>
  </si>
  <si>
    <t>Сергей</t>
  </si>
  <si>
    <t>Александрович</t>
  </si>
  <si>
    <t>начальник службы</t>
  </si>
  <si>
    <t>12 лет</t>
  </si>
  <si>
    <t>административно-технический персонал</t>
  </si>
  <si>
    <t>24.02.2025 отлично ., IV до 1000В</t>
  </si>
  <si>
    <t>промышленный потребитель электроэнергии</t>
  </si>
  <si>
    <t>IV до 1000В</t>
  </si>
  <si>
    <t>Долгий</t>
  </si>
  <si>
    <t>Роман</t>
  </si>
  <si>
    <t>Николаевич</t>
  </si>
  <si>
    <t>мастер</t>
  </si>
  <si>
    <t>13 лет</t>
  </si>
  <si>
    <t>27.01.2025 отлично,  V до и выше 1000В</t>
  </si>
  <si>
    <t>V до и выше 1000 В</t>
  </si>
  <si>
    <t>Латышев</t>
  </si>
  <si>
    <t>Олег</t>
  </si>
  <si>
    <t>начальник холодильно-компрессорного хозяйства</t>
  </si>
  <si>
    <t>17 лет</t>
  </si>
  <si>
    <t>24.02.2025 хорошо, III до 1000В</t>
  </si>
  <si>
    <t>III до 1000 В</t>
  </si>
  <si>
    <t>Холошин</t>
  </si>
  <si>
    <t>Андрей</t>
  </si>
  <si>
    <t>технический директор</t>
  </si>
  <si>
    <t>1 год</t>
  </si>
  <si>
    <t>внеочередная</t>
  </si>
  <si>
    <t>01.10.2025 хорошо, II до 1000В</t>
  </si>
  <si>
    <t>Владимирович</t>
  </si>
  <si>
    <t>непромышленный потребитель электроэнергии</t>
  </si>
  <si>
    <t>IV до 1000 В</t>
  </si>
  <si>
    <t>ООО «НПП«ФОЛТЕР»</t>
  </si>
  <si>
    <t xml:space="preserve">Ломоносов </t>
  </si>
  <si>
    <t>Вадим</t>
  </si>
  <si>
    <t>Инженер - энергетик</t>
  </si>
  <si>
    <t>специалист</t>
  </si>
  <si>
    <t>15.01.2025, хор</t>
  </si>
  <si>
    <t>отопление и вентиляция</t>
  </si>
  <si>
    <t>-</t>
  </si>
  <si>
    <t>ООО "Логосервис"</t>
  </si>
  <si>
    <t>Ахметов</t>
  </si>
  <si>
    <t>Василий</t>
  </si>
  <si>
    <t>Насибович</t>
  </si>
  <si>
    <t>Первый заместитель генерального директора-главный инженер</t>
  </si>
  <si>
    <t>5 лет</t>
  </si>
  <si>
    <t>управленчиский персонал</t>
  </si>
  <si>
    <t>04.09.2024, отл</t>
  </si>
  <si>
    <t>теплоснабжающая организация</t>
  </si>
  <si>
    <t>Смирнов</t>
  </si>
  <si>
    <t>Викторович</t>
  </si>
  <si>
    <t>Заместитель главного инженера</t>
  </si>
  <si>
    <t>2 года</t>
  </si>
  <si>
    <t>04.09.2024, хор</t>
  </si>
  <si>
    <t>Широбоков</t>
  </si>
  <si>
    <t>Дмитрий</t>
  </si>
  <si>
    <t>4 года</t>
  </si>
  <si>
    <t>Руднев</t>
  </si>
  <si>
    <t xml:space="preserve">Илья </t>
  </si>
  <si>
    <t>04.09.2024, удов</t>
  </si>
  <si>
    <t>Кабанец</t>
  </si>
  <si>
    <t>Александр</t>
  </si>
  <si>
    <t>Андреевич</t>
  </si>
  <si>
    <t>Инженер по оргпнизации эксплуатации и ремонту</t>
  </si>
  <si>
    <t>3 года</t>
  </si>
  <si>
    <t>Коняев</t>
  </si>
  <si>
    <t>Валерий</t>
  </si>
  <si>
    <t>Валерьевич</t>
  </si>
  <si>
    <t>первичная</t>
  </si>
  <si>
    <t>ООО НПФ "ТРЭКОЛ"</t>
  </si>
  <si>
    <t xml:space="preserve">Емельянов </t>
  </si>
  <si>
    <t>заместитель главного инженера</t>
  </si>
  <si>
    <t>5 месяц</t>
  </si>
  <si>
    <t>18.12.2025, хорошо, III до  1000 В</t>
  </si>
  <si>
    <t>IV до  1000 В</t>
  </si>
  <si>
    <t>ООО «ТехноАльянс»</t>
  </si>
  <si>
    <t xml:space="preserve">Девяткин </t>
  </si>
  <si>
    <t xml:space="preserve">Михаил </t>
  </si>
  <si>
    <t>Механик по холодильной и вентиляционной технике</t>
  </si>
  <si>
    <t>оперативно-ремонтный персонал</t>
  </si>
  <si>
    <t>II  До 1000В</t>
  </si>
  <si>
    <t>Сергеевич</t>
  </si>
  <si>
    <t>Индивидуальный предприниматель</t>
  </si>
  <si>
    <t>IV до и выше 1000 В</t>
  </si>
  <si>
    <t>ООО "АШАН"</t>
  </si>
  <si>
    <t>Кузин</t>
  </si>
  <si>
    <t>Вячеслав</t>
  </si>
  <si>
    <t>Иванович</t>
  </si>
  <si>
    <t>техник</t>
  </si>
  <si>
    <t>19 лет и 1 мес</t>
  </si>
  <si>
    <t>III до  1000 В</t>
  </si>
  <si>
    <t>Лалу</t>
  </si>
  <si>
    <t xml:space="preserve">Сергей </t>
  </si>
  <si>
    <t>5 лет 11 мес</t>
  </si>
  <si>
    <t>13.12.2024г. Протокол № 02-23-16035</t>
  </si>
  <si>
    <t>Никишов</t>
  </si>
  <si>
    <t xml:space="preserve">Андрей </t>
  </si>
  <si>
    <t>3 года 5 мес</t>
  </si>
  <si>
    <t>13.12.2024г. Протокол № 02-23-17055</t>
  </si>
  <si>
    <t>II до  1000 В</t>
  </si>
  <si>
    <t>АО "Мособлгаз"</t>
  </si>
  <si>
    <t>Соболев</t>
  </si>
  <si>
    <t xml:space="preserve">Виктор </t>
  </si>
  <si>
    <t>Главный энергетик отдела главного энергетика Управления эксплуатации</t>
  </si>
  <si>
    <t>6  лет 9 мес.</t>
  </si>
  <si>
    <t>03.03.2025, хор., V до и выше 1000 В</t>
  </si>
  <si>
    <t xml:space="preserve">Михайлов </t>
  </si>
  <si>
    <t>Ведущий инженер отдела по эксплуатации зданий и сооружений Управления обеспечения деятельности</t>
  </si>
  <si>
    <t>3 года 8 мес.</t>
  </si>
  <si>
    <t>03.03.2025, отл., IV до 1000 В</t>
  </si>
  <si>
    <t xml:space="preserve">Ходий </t>
  </si>
  <si>
    <t>Дмитриевич</t>
  </si>
  <si>
    <t>Ведущий инженер по эксплуатации оборудования отдела по эксплуатации зданий и сооружений Управления обеспечения деятельности</t>
  </si>
  <si>
    <t>1 г. 3 мес.</t>
  </si>
  <si>
    <t>03.03.2025, отл., IV до и выше 1000 В</t>
  </si>
  <si>
    <t>Карелин</t>
  </si>
  <si>
    <t>Начальник ремонтно-монтажного отдела Управления по защите газовых сетей от коррозии</t>
  </si>
  <si>
    <t>10.07.2025, отл., IV до 1000 В</t>
  </si>
  <si>
    <t>503600303870</t>
  </si>
  <si>
    <t xml:space="preserve">Фадеев </t>
  </si>
  <si>
    <t xml:space="preserve">Алексей </t>
  </si>
  <si>
    <t>механик-наладчик</t>
  </si>
  <si>
    <t>ПРОТОКОЛ №02-25-16571 от 31.07.2025 3 группа до 1000В хорошо</t>
  </si>
  <si>
    <t>IV  До 1000В</t>
  </si>
  <si>
    <t>АО "Ледовый дворец Витязь"</t>
  </si>
  <si>
    <t>Савичев</t>
  </si>
  <si>
    <t xml:space="preserve">Николай </t>
  </si>
  <si>
    <t>Дежурный электромонтер по ремонту и обслуживанию электрооборудования</t>
  </si>
  <si>
    <t>1 месяц</t>
  </si>
  <si>
    <t xml:space="preserve"> II до и Выше1000В</t>
  </si>
  <si>
    <t>ООО "Развитие"</t>
  </si>
  <si>
    <t>Фатьян</t>
  </si>
  <si>
    <t>Руслан</t>
  </si>
  <si>
    <t>Григорьевич</t>
  </si>
  <si>
    <t>Начальник котельной</t>
  </si>
  <si>
    <t>2,5 года</t>
  </si>
  <si>
    <t>руководитель структурного подразделения</t>
  </si>
  <si>
    <t>03.02.2025, отл</t>
  </si>
  <si>
    <t>технооборудование и отопление</t>
  </si>
  <si>
    <t>ШПТО ГХ</t>
  </si>
  <si>
    <t>Лысиков</t>
  </si>
  <si>
    <t>Егор</t>
  </si>
  <si>
    <t>Главный энергетик</t>
  </si>
  <si>
    <t>10.02.2025 V до и выше 1000</t>
  </si>
  <si>
    <t>Евгеньевич</t>
  </si>
  <si>
    <t>II до 1000 В</t>
  </si>
  <si>
    <t>ООО "Международная алюминиевая компания"</t>
  </si>
  <si>
    <t xml:space="preserve">Нискушин </t>
  </si>
  <si>
    <t>Михаил</t>
  </si>
  <si>
    <t>Германович</t>
  </si>
  <si>
    <t>главный энергетик</t>
  </si>
  <si>
    <t>1 год 1 мес</t>
  </si>
  <si>
    <t>20.02.2025, хорошо, V до и выше 1000 В</t>
  </si>
  <si>
    <t>ФГБУЗ ЦКС "Малаховка" ФМБА России</t>
  </si>
  <si>
    <t xml:space="preserve">Дубровин </t>
  </si>
  <si>
    <t xml:space="preserve">Александр </t>
  </si>
  <si>
    <t xml:space="preserve">Начальник инженерно-эксплуатационного отдела </t>
  </si>
  <si>
    <t>1год</t>
  </si>
  <si>
    <t xml:space="preserve">Очередная </t>
  </si>
  <si>
    <t>Мирохин</t>
  </si>
  <si>
    <t>19.02.2025г. уд 4 группа до 1000 В</t>
  </si>
  <si>
    <t>Солодухин</t>
  </si>
  <si>
    <t xml:space="preserve">Игорь </t>
  </si>
  <si>
    <t>Борисович</t>
  </si>
  <si>
    <t>Инженер по обслуживанию мед. Оборудования</t>
  </si>
  <si>
    <t>28 лет</t>
  </si>
  <si>
    <t>Инженер</t>
  </si>
  <si>
    <t>Руководящий работник</t>
  </si>
  <si>
    <t>отопление</t>
  </si>
  <si>
    <t>ООО "Л-Пак Кашира"</t>
  </si>
  <si>
    <t>Пыхов</t>
  </si>
  <si>
    <t xml:space="preserve">Евгений </t>
  </si>
  <si>
    <t>Владиславович</t>
  </si>
  <si>
    <t xml:space="preserve"> техноборудование, отопление и вентиляция.</t>
  </si>
  <si>
    <t xml:space="preserve">Манойло </t>
  </si>
  <si>
    <t xml:space="preserve"> Сергеевич</t>
  </si>
  <si>
    <t>Заместитель главного энергетика</t>
  </si>
  <si>
    <t xml:space="preserve">Милехин </t>
  </si>
  <si>
    <t xml:space="preserve"> Сергей </t>
  </si>
  <si>
    <t xml:space="preserve"> Владимирович</t>
  </si>
  <si>
    <t xml:space="preserve">Мастер участка </t>
  </si>
  <si>
    <t xml:space="preserve">Маслихов </t>
  </si>
  <si>
    <t xml:space="preserve">Денис </t>
  </si>
  <si>
    <t xml:space="preserve"> Александрович</t>
  </si>
  <si>
    <t>3 месяца</t>
  </si>
  <si>
    <t>ООО "СТС"</t>
  </si>
  <si>
    <t>Ивлев</t>
  </si>
  <si>
    <t>Леонидович</t>
  </si>
  <si>
    <t>Электромонтер</t>
  </si>
  <si>
    <t xml:space="preserve">6 мес. </t>
  </si>
  <si>
    <t>15.05.2025, отл/,      III до 1000 В</t>
  </si>
  <si>
    <t>III до и выше 1000 В</t>
  </si>
  <si>
    <t>ООО "Технологии информационные системы"</t>
  </si>
  <si>
    <t>Данилов</t>
  </si>
  <si>
    <t>Игоревич</t>
  </si>
  <si>
    <t>Системный программист</t>
  </si>
  <si>
    <t>23.10.2025 отл III до 1000 В</t>
  </si>
  <si>
    <t>АО "Ред Вингз</t>
  </si>
  <si>
    <t>Сальников</t>
  </si>
  <si>
    <t>15.07.1976</t>
  </si>
  <si>
    <t>Начальник административно-хозяйственного отдела</t>
  </si>
  <si>
    <t>01.11.2024 первичная хорошо</t>
  </si>
  <si>
    <t>Отопление</t>
  </si>
  <si>
    <t>МКУ МФЦ</t>
  </si>
  <si>
    <t>Богданович</t>
  </si>
  <si>
    <t>главный специалист</t>
  </si>
  <si>
    <t>10лет 1мес.</t>
  </si>
  <si>
    <t>ООО "НПП "АЭРВАН"</t>
  </si>
  <si>
    <t>Усов</t>
  </si>
  <si>
    <t>Вадимович</t>
  </si>
  <si>
    <t>Электрогазосварщик</t>
  </si>
  <si>
    <t>5 месяцев</t>
  </si>
  <si>
    <t>электротехнологический персонал</t>
  </si>
  <si>
    <t>Фадин</t>
  </si>
  <si>
    <t>Павлович</t>
  </si>
  <si>
    <t>4 месяца</t>
  </si>
  <si>
    <t xml:space="preserve">первичная </t>
  </si>
  <si>
    <t>Хомин</t>
  </si>
  <si>
    <t>Васильевич</t>
  </si>
  <si>
    <t>Бригадир электрогазосварщиков</t>
  </si>
  <si>
    <t>8 лет 5 месяцев</t>
  </si>
  <si>
    <t>ООО "Северный Холод"</t>
  </si>
  <si>
    <t>Ткаченко</t>
  </si>
  <si>
    <t>Витальевич</t>
  </si>
  <si>
    <t>инженер</t>
  </si>
  <si>
    <t>II до и выше 1000 В</t>
  </si>
  <si>
    <t>ООО "СЭД"</t>
  </si>
  <si>
    <t xml:space="preserve">Малинин </t>
  </si>
  <si>
    <t>Начальник службы эксплуатации</t>
  </si>
  <si>
    <t xml:space="preserve">Данильченко </t>
  </si>
  <si>
    <t>Инженер-энергетик службы эксплуатации</t>
  </si>
  <si>
    <t>ООО «ПУТЁВЫЙ»</t>
  </si>
  <si>
    <t xml:space="preserve">Покоевец </t>
  </si>
  <si>
    <t>Электрик</t>
  </si>
  <si>
    <t>1 мес</t>
  </si>
  <si>
    <t>II группа до 1000В</t>
  </si>
  <si>
    <t>ООО "Чехов Автоцентр"</t>
  </si>
  <si>
    <t>Третьяков</t>
  </si>
  <si>
    <t>Директор</t>
  </si>
  <si>
    <t>7 лет</t>
  </si>
  <si>
    <t>протокол № 02-25-22022 от 16.10.2025</t>
  </si>
  <si>
    <t>Бутин</t>
  </si>
  <si>
    <t>Энергетик</t>
  </si>
  <si>
    <t xml:space="preserve"> ремонтный персонал</t>
  </si>
  <si>
    <t>протокол № 02-25-22017 от 16.10.2025</t>
  </si>
  <si>
    <t>Андронов</t>
  </si>
  <si>
    <t>Анатолий</t>
  </si>
  <si>
    <t>Инженер-механик</t>
  </si>
  <si>
    <t>9 мес</t>
  </si>
  <si>
    <t>протокол № 02-25-22023 от 16.10.2025</t>
  </si>
  <si>
    <t>ООО "Выбор-Мск"</t>
  </si>
  <si>
    <t>Хантий</t>
  </si>
  <si>
    <t>Операционный директор</t>
  </si>
  <si>
    <t>1 год 8 месяцев</t>
  </si>
  <si>
    <t>04.10.2024,хор.</t>
  </si>
  <si>
    <t>Технооборудование и отопление</t>
  </si>
  <si>
    <t>Сирман</t>
  </si>
  <si>
    <t>Виталий</t>
  </si>
  <si>
    <t>04.10.2024,отлично</t>
  </si>
  <si>
    <t>Мазько</t>
  </si>
  <si>
    <t>Начальник цеха</t>
  </si>
  <si>
    <t>ООО "Элескат"</t>
  </si>
  <si>
    <t>Подшибякин</t>
  </si>
  <si>
    <t>инженер по эксплуатации и ремонту зданий и сооружений</t>
  </si>
  <si>
    <t>Разумков</t>
  </si>
  <si>
    <t>управляющий</t>
  </si>
  <si>
    <t>Глазкова</t>
  </si>
  <si>
    <t>Ирина</t>
  </si>
  <si>
    <t>Витальевна</t>
  </si>
  <si>
    <t>генеральный директор</t>
  </si>
  <si>
    <t>Калмыков</t>
  </si>
  <si>
    <t>ведущий инженер</t>
  </si>
  <si>
    <t>Кузнецов</t>
  </si>
  <si>
    <t>ООО "РемСервис"</t>
  </si>
  <si>
    <t>771691898851</t>
  </si>
  <si>
    <t>Канифатов</t>
  </si>
  <si>
    <t>Юрий</t>
  </si>
  <si>
    <t>Электромонтажник</t>
  </si>
  <si>
    <t>АО "Опытный завод Гидромонтаж"</t>
  </si>
  <si>
    <t>Педченко</t>
  </si>
  <si>
    <t>05.09.2024г V до и выше 1000</t>
  </si>
  <si>
    <t>ООО «СИТИЛАЙФ»</t>
  </si>
  <si>
    <t>Мельдер</t>
  </si>
  <si>
    <t>Рихардович</t>
  </si>
  <si>
    <t xml:space="preserve">Генеральный директор </t>
  </si>
  <si>
    <t>17.07.2024 хор II до 1000 В</t>
  </si>
  <si>
    <t>ООО "РВБ"</t>
  </si>
  <si>
    <t>Столин</t>
  </si>
  <si>
    <t>Руководитель группы инженеров</t>
  </si>
  <si>
    <t>1 год 2 месяца</t>
  </si>
  <si>
    <t>Архипюк</t>
  </si>
  <si>
    <t>Константин</t>
  </si>
  <si>
    <t>Инженер теплотехник</t>
  </si>
  <si>
    <t>1,5 года</t>
  </si>
  <si>
    <t>АО "Раменская теплосеть"</t>
  </si>
  <si>
    <t>Узкий</t>
  </si>
  <si>
    <t>заместитель генерального директора по производству</t>
  </si>
  <si>
    <t>технооборудование</t>
  </si>
  <si>
    <t>Саитов</t>
  </si>
  <si>
    <t>Павел</t>
  </si>
  <si>
    <t>Анвяревич</t>
  </si>
  <si>
    <t>главный инженер</t>
  </si>
  <si>
    <t>Романов</t>
  </si>
  <si>
    <t>Директор Ильинской теплосети</t>
  </si>
  <si>
    <t>14 лет</t>
  </si>
  <si>
    <t>Егоров</t>
  </si>
  <si>
    <t>Директор Раменской теплосети</t>
  </si>
  <si>
    <t>Давыдов</t>
  </si>
  <si>
    <t>Игорь</t>
  </si>
  <si>
    <t>Директор  Гжельской теплосети</t>
  </si>
  <si>
    <t>Непромышленный потребитель электроэнергии</t>
  </si>
  <si>
    <t>23.12.2024                      V до и выше 1000 В хорошо</t>
  </si>
  <si>
    <t>Алексеевич</t>
  </si>
  <si>
    <t>Электромонтер по ремонту и обслуживанию электрооборудования</t>
  </si>
  <si>
    <t>III  до и выше 1000 В</t>
  </si>
  <si>
    <t>Наталья</t>
  </si>
  <si>
    <t>ООО "Барилла Рус"</t>
  </si>
  <si>
    <t xml:space="preserve">Илемков </t>
  </si>
  <si>
    <t>0 лет 10 месяцев</t>
  </si>
  <si>
    <t>02.04.2025, удовл, V до и выше 1000 В</t>
  </si>
  <si>
    <t>5 мес</t>
  </si>
  <si>
    <t>ИП Гунин В В.</t>
  </si>
  <si>
    <t>131601847356</t>
  </si>
  <si>
    <t>Гунин</t>
  </si>
  <si>
    <t xml:space="preserve">Виталий </t>
  </si>
  <si>
    <t xml:space="preserve">Валерьевич </t>
  </si>
  <si>
    <t xml:space="preserve">Руководитель </t>
  </si>
  <si>
    <t xml:space="preserve">4 года </t>
  </si>
  <si>
    <t>ООО "Бизнес и К"</t>
  </si>
  <si>
    <t>Веряскин</t>
  </si>
  <si>
    <t>Евгений</t>
  </si>
  <si>
    <t>12.08.2024, хор</t>
  </si>
  <si>
    <t>Филиппов</t>
  </si>
  <si>
    <t>Филипп</t>
  </si>
  <si>
    <t>Михайлович</t>
  </si>
  <si>
    <t>Инженер-теплотехник</t>
  </si>
  <si>
    <t>27.02.2025, хор</t>
  </si>
  <si>
    <t>Овечкин</t>
  </si>
  <si>
    <t>09.10.2023, хор</t>
  </si>
  <si>
    <t>Рукосуев</t>
  </si>
  <si>
    <t>Инженер по пожарной безопасности</t>
  </si>
  <si>
    <t>12.08.2024, отл</t>
  </si>
  <si>
    <t>Серов</t>
  </si>
  <si>
    <t>Инженер по эксплуатации зданий и сооружений</t>
  </si>
  <si>
    <t>АО "Корпорация "Тактическое Ракетное Вооружение"</t>
  </si>
  <si>
    <t>Шулаков</t>
  </si>
  <si>
    <t>Фомич</t>
  </si>
  <si>
    <t>Начальник РЭД-заместитель главного инженера по энергообеспечению и ремонту оборудования</t>
  </si>
  <si>
    <t>02.12.2024, удовл, V до и выше 1000В</t>
  </si>
  <si>
    <t>Биченков</t>
  </si>
  <si>
    <t>Начальнеика цеха №2
И.о. главного энергетика</t>
  </si>
  <si>
    <t>9 лет</t>
  </si>
  <si>
    <t>Филимонов</t>
  </si>
  <si>
    <t>Заместитель начальника РЭД-44 по теплоснабжению</t>
  </si>
  <si>
    <t>03.12.2025, удовл, II до 1000В</t>
  </si>
  <si>
    <t>Пистуненко</t>
  </si>
  <si>
    <t>Мастер</t>
  </si>
  <si>
    <t>10 месяцев</t>
  </si>
  <si>
    <t>24.07.2024, удовл, V до и выше 1000В</t>
  </si>
  <si>
    <t>Агафонов</t>
  </si>
  <si>
    <t>Механик-энергетик цеха №22</t>
  </si>
  <si>
    <t>11.11.2025, удовл, IV до 1000В</t>
  </si>
  <si>
    <t>АО "Вкусвилл"</t>
  </si>
  <si>
    <t>Рыбкин</t>
  </si>
  <si>
    <t>руководитель отдела по обеспечению розницы</t>
  </si>
  <si>
    <t>СЭД 21.01.2026</t>
  </si>
  <si>
    <t>210/1372</t>
  </si>
  <si>
    <t>210/1373</t>
  </si>
  <si>
    <t>210/1380</t>
  </si>
  <si>
    <t>210/1390</t>
  </si>
  <si>
    <t>210/1391</t>
  </si>
  <si>
    <t>210/1393</t>
  </si>
  <si>
    <t>210/1401</t>
  </si>
  <si>
    <t>210/1425</t>
  </si>
  <si>
    <t>210/1431</t>
  </si>
  <si>
    <t>210/1434</t>
  </si>
  <si>
    <t>210/1436</t>
  </si>
  <si>
    <t>210/1437</t>
  </si>
  <si>
    <t>210/1438</t>
  </si>
  <si>
    <t>210/1444</t>
  </si>
  <si>
    <t>210/1445</t>
  </si>
  <si>
    <t>210/1488</t>
  </si>
  <si>
    <t>210/1448</t>
  </si>
  <si>
    <t>210/1449</t>
  </si>
  <si>
    <t>210/1451</t>
  </si>
  <si>
    <t>210/1455</t>
  </si>
  <si>
    <t>210/1456</t>
  </si>
  <si>
    <t>210/1458</t>
  </si>
  <si>
    <t>210/1460</t>
  </si>
  <si>
    <t>210/1463</t>
  </si>
  <si>
    <t>210/1467</t>
  </si>
  <si>
    <t>210/1468</t>
  </si>
  <si>
    <t>210/1473</t>
  </si>
  <si>
    <t>210/1475</t>
  </si>
  <si>
    <t>210/1481</t>
  </si>
  <si>
    <t>210/1484</t>
  </si>
  <si>
    <t>210/1485</t>
  </si>
  <si>
    <t>210/1486</t>
  </si>
  <si>
    <t>210/1487</t>
  </si>
  <si>
    <t>210/1489</t>
  </si>
  <si>
    <t>210/1491</t>
  </si>
  <si>
    <t>210/1493</t>
  </si>
  <si>
    <t>210/1480</t>
  </si>
  <si>
    <t>210/1479</t>
  </si>
  <si>
    <t>ПТЭТЭ</t>
  </si>
  <si>
    <t>ПТЭЭПЭЭ</t>
  </si>
  <si>
    <t>МУП "Домодедовский водоканал"</t>
  </si>
  <si>
    <t>Майоров</t>
  </si>
  <si>
    <t>30.01.2025 V до и выше 1000В</t>
  </si>
  <si>
    <t>Косьмин</t>
  </si>
  <si>
    <t>Олегович</t>
  </si>
  <si>
    <t>Главный инженер</t>
  </si>
  <si>
    <t xml:space="preserve">21.03.2025 IV до 1000В </t>
  </si>
  <si>
    <t>Мареева</t>
  </si>
  <si>
    <t>Лариса</t>
  </si>
  <si>
    <t>Владимировна</t>
  </si>
  <si>
    <t>Руководитель СОТ</t>
  </si>
  <si>
    <t>Чекмарёв</t>
  </si>
  <si>
    <t>Денис</t>
  </si>
  <si>
    <t>Анатальевич</t>
  </si>
  <si>
    <t xml:space="preserve">30.09.2025 IV до 1000В </t>
  </si>
  <si>
    <t>ГБУЗ «ГП №36 ДЗМ»</t>
  </si>
  <si>
    <t>Гончаров</t>
  </si>
  <si>
    <t>Ведущий инженер технического отдела</t>
  </si>
  <si>
    <t>0,5 года</t>
  </si>
  <si>
    <t>ООО "НАВИГАТОР"</t>
  </si>
  <si>
    <t>Аксенов</t>
  </si>
  <si>
    <t>Руководитель проекта</t>
  </si>
  <si>
    <t>IV группа до и выше 1000В, 15.05.2025 г., хор.</t>
  </si>
  <si>
    <t>V группа до и выше 1000В</t>
  </si>
  <si>
    <t>ООО "ИВСТАР"</t>
  </si>
  <si>
    <t>Груднев</t>
  </si>
  <si>
    <t>Кирилл</t>
  </si>
  <si>
    <t>Монтажник связи</t>
  </si>
  <si>
    <t xml:space="preserve">3 года </t>
  </si>
  <si>
    <t>05.12.2024 III гр до 1000В уд</t>
  </si>
  <si>
    <t>III До 1000 В</t>
  </si>
  <si>
    <t>ООО "УК Коэффициент Значимости"</t>
  </si>
  <si>
    <t xml:space="preserve">Алёшин </t>
  </si>
  <si>
    <t>6 мес</t>
  </si>
  <si>
    <t>Куликов</t>
  </si>
  <si>
    <t>инженер по эксплуатации</t>
  </si>
  <si>
    <t>осуществляющий эксплуатацию тепловых энергоустановок</t>
  </si>
  <si>
    <t>Титков</t>
  </si>
  <si>
    <t>АО "ЗМУ"</t>
  </si>
  <si>
    <t xml:space="preserve">Владимир </t>
  </si>
  <si>
    <t>Тарасов</t>
  </si>
  <si>
    <t>Главный механик</t>
  </si>
  <si>
    <t>9 месяцев</t>
  </si>
  <si>
    <t>09.12.2024, удв., II до 1000 В</t>
  </si>
  <si>
    <t>ООО "Эколайф"</t>
  </si>
  <si>
    <t>Мартынов</t>
  </si>
  <si>
    <t>3 мес.</t>
  </si>
  <si>
    <t>Наумов</t>
  </si>
  <si>
    <t>Ведущий электрик</t>
  </si>
  <si>
    <t xml:space="preserve">Колпаков </t>
  </si>
  <si>
    <t>Специалист по охране труда</t>
  </si>
  <si>
    <t>10 мес.</t>
  </si>
  <si>
    <t>Чудаков</t>
  </si>
  <si>
    <t>Иван</t>
  </si>
  <si>
    <t>Константинович</t>
  </si>
  <si>
    <t>Мишуров</t>
  </si>
  <si>
    <t>1 год 6 мес.</t>
  </si>
  <si>
    <t>Горшков</t>
  </si>
  <si>
    <t>Семён</t>
  </si>
  <si>
    <t>ГБУЗ МО "Московский областной онкологичекий диспансер"                                   (ГБУЗ МО "МООД")</t>
  </si>
  <si>
    <t>Купцов</t>
  </si>
  <si>
    <t>ведущий инженер -энергетик</t>
  </si>
  <si>
    <t>19.02.2025      отлично,                       IV до 1000 В</t>
  </si>
  <si>
    <t>Астафуров</t>
  </si>
  <si>
    <t>ведущий инженер отдела</t>
  </si>
  <si>
    <t>11 лет</t>
  </si>
  <si>
    <t>19.02.2025      хорошо,                       IV до 1000 В</t>
  </si>
  <si>
    <t xml:space="preserve">Федяшов </t>
  </si>
  <si>
    <t>19.02.2025      удовлетворительно, IV до 1000 В</t>
  </si>
  <si>
    <t>ООО "Гритвак"</t>
  </si>
  <si>
    <t>Вердиев</t>
  </si>
  <si>
    <t>Насим</t>
  </si>
  <si>
    <t>Начальник участка</t>
  </si>
  <si>
    <t>Очередная</t>
  </si>
  <si>
    <t>09.12.2024, отл.
III гр. До 1000 В</t>
  </si>
  <si>
    <t>Филиал "Кашира" АО "МТТС"</t>
  </si>
  <si>
    <t xml:space="preserve">Ананьев </t>
  </si>
  <si>
    <t>Геннадий</t>
  </si>
  <si>
    <t>Инженер-энергетик</t>
  </si>
  <si>
    <t>8 лет 10мес</t>
  </si>
  <si>
    <t>19.05.2025, отл,   V          до  и выше 1000В</t>
  </si>
  <si>
    <t>V до  и выше 1000В</t>
  </si>
  <si>
    <t xml:space="preserve">Медведев </t>
  </si>
  <si>
    <t>11 лет 5 мес</t>
  </si>
  <si>
    <t>19.05.2025, отл,   V               до  и выше 1000В</t>
  </si>
  <si>
    <t>Ростислав</t>
  </si>
  <si>
    <t>10 лет 7 мес</t>
  </si>
  <si>
    <t>01.10.2024, отл, IV           до 1000В</t>
  </si>
  <si>
    <t>Лихой-Ман</t>
  </si>
  <si>
    <t>12 лет 5 мес</t>
  </si>
  <si>
    <t>АО «Композит»</t>
  </si>
  <si>
    <t>Балов</t>
  </si>
  <si>
    <t>Начальник отдела-главный электрик</t>
  </si>
  <si>
    <t>26.02.2025,
 V гр. до и выше 1000 В</t>
  </si>
  <si>
    <t>электротехнические лаборатории</t>
  </si>
  <si>
    <t xml:space="preserve">V гр. до и выше 1000 В </t>
  </si>
  <si>
    <t>Сидоров</t>
  </si>
  <si>
    <t>Геннадиевич</t>
  </si>
  <si>
    <t xml:space="preserve">Начальник службы подстанции </t>
  </si>
  <si>
    <t>26.02.2025, 
V группа до и выше 1000 В</t>
  </si>
  <si>
    <t>ООО "СНБ ИНВЕСТ"</t>
  </si>
  <si>
    <t>ИЛЬИНСКИЙ</t>
  </si>
  <si>
    <t>Борис</t>
  </si>
  <si>
    <t>10 лет 2 мес</t>
  </si>
  <si>
    <t>СЁМОЧКИН</t>
  </si>
  <si>
    <t>Инженер по эксплуатации ВКС</t>
  </si>
  <si>
    <t>АО "Ногинск-Восток"</t>
  </si>
  <si>
    <t>Пугин</t>
  </si>
  <si>
    <t>09.04.2025, отл</t>
  </si>
  <si>
    <t>ГБУЗ Московской области "ЛОБ"</t>
  </si>
  <si>
    <t>Туляков</t>
  </si>
  <si>
    <t>Заместитель директора по административно-хозяйственной части</t>
  </si>
  <si>
    <t>10 мес</t>
  </si>
  <si>
    <t>руководящий работник эксплуатирующей организации</t>
  </si>
  <si>
    <t>05.02.2025. хорошо</t>
  </si>
  <si>
    <t>Акционерное общество «Куриное Царство» Филиал «Петелинская птицефабрика»</t>
  </si>
  <si>
    <t xml:space="preserve">Поздняков </t>
  </si>
  <si>
    <t>9 мес.</t>
  </si>
  <si>
    <t xml:space="preserve">17.06.2025
IV до и выше 1000В, АТП
удовлетворительно </t>
  </si>
  <si>
    <t>Мындыкану</t>
  </si>
  <si>
    <t xml:space="preserve">3 года 7 мес. </t>
  </si>
  <si>
    <t xml:space="preserve">29.05.2025
IV до и выше 1000В, АТП
удовлетворительно </t>
  </si>
  <si>
    <t>Чураков</t>
  </si>
  <si>
    <t>инженер-энергетик</t>
  </si>
  <si>
    <t>4 года 11 мес.</t>
  </si>
  <si>
    <t xml:space="preserve">10.02.2025
V до и выше 1000В, АТП, хорошо </t>
  </si>
  <si>
    <t xml:space="preserve">Швыркова </t>
  </si>
  <si>
    <t xml:space="preserve">Оксана </t>
  </si>
  <si>
    <t>Александровна</t>
  </si>
  <si>
    <t>1 год 2 мес.</t>
  </si>
  <si>
    <t xml:space="preserve">29.05.2025
IV до и выше 1000В, АТП
отлично </t>
  </si>
  <si>
    <t>Крысан</t>
  </si>
  <si>
    <t>инженер-электрик</t>
  </si>
  <si>
    <t xml:space="preserve">29.05.2025
III до 1000В, АТП
хорошо </t>
  </si>
  <si>
    <t>ГБОУ Школа № 1257</t>
  </si>
  <si>
    <t>Другина</t>
  </si>
  <si>
    <t>заведующий хозяйтов</t>
  </si>
  <si>
    <t>2 год</t>
  </si>
  <si>
    <t>Жуков</t>
  </si>
  <si>
    <t>Владимироввич</t>
  </si>
  <si>
    <t>24 год</t>
  </si>
  <si>
    <t>Косилина</t>
  </si>
  <si>
    <t>Ксения</t>
  </si>
  <si>
    <t>Олеговна</t>
  </si>
  <si>
    <t>АО "ТСФ"</t>
  </si>
  <si>
    <t xml:space="preserve">Ситник  </t>
  </si>
  <si>
    <t>06.05.1966</t>
  </si>
  <si>
    <t>Электромонтер по ремонту и обслуживанию электрооборудования 5 разряда</t>
  </si>
  <si>
    <t>31.10.2024 хор,   V до и выше 1000В</t>
  </si>
  <si>
    <t>V до и выше1000 В</t>
  </si>
  <si>
    <t>АО "Шереметьево Безопасность"</t>
  </si>
  <si>
    <t>Ковалев</t>
  </si>
  <si>
    <t>главный специалист по электробезопасности</t>
  </si>
  <si>
    <t>12.05.2025, отл., IV до 1000 В</t>
  </si>
  <si>
    <t>Прохоров</t>
  </si>
  <si>
    <t>эксперт - инженер</t>
  </si>
  <si>
    <t>26.05.2025, отл., IV до 1000 В</t>
  </si>
  <si>
    <t xml:space="preserve">ООО «ПП  «МЕТА 5»  </t>
  </si>
  <si>
    <t>Орешкин</t>
  </si>
  <si>
    <t>08.12.2025, отл., III до 1000В</t>
  </si>
  <si>
    <t>АО "Телеканал 360"</t>
  </si>
  <si>
    <t>Пестриков</t>
  </si>
  <si>
    <t>Управляющий делами</t>
  </si>
  <si>
    <t>2 года, 3 мес.</t>
  </si>
  <si>
    <t>Болдырев</t>
  </si>
  <si>
    <t>Ярослав</t>
  </si>
  <si>
    <t>Руководитель отдела</t>
  </si>
  <si>
    <t>Кукушкин</t>
  </si>
  <si>
    <t>Антон</t>
  </si>
  <si>
    <t>Павлов</t>
  </si>
  <si>
    <t>Владлен</t>
  </si>
  <si>
    <t>Юльевич</t>
  </si>
  <si>
    <t>Технический директор</t>
  </si>
  <si>
    <t>Саввотеев</t>
  </si>
  <si>
    <t>Максим</t>
  </si>
  <si>
    <t>9 лет, 8 мес.</t>
  </si>
  <si>
    <t>СЭД 23.01.2026</t>
  </si>
  <si>
    <t>210/1637</t>
  </si>
  <si>
    <t>210/1638</t>
  </si>
  <si>
    <t>210/1639</t>
  </si>
  <si>
    <t>210/1640</t>
  </si>
  <si>
    <t>210/1641</t>
  </si>
  <si>
    <t>210/1670</t>
  </si>
  <si>
    <t>210/1671</t>
  </si>
  <si>
    <t>210/1672</t>
  </si>
  <si>
    <t>210/1673</t>
  </si>
  <si>
    <t>210/1679</t>
  </si>
  <si>
    <t>210/1686</t>
  </si>
  <si>
    <t>210/1688</t>
  </si>
  <si>
    <t>210/1656</t>
  </si>
  <si>
    <t>210/1730</t>
  </si>
  <si>
    <t>210/1732</t>
  </si>
  <si>
    <t>210/1734</t>
  </si>
  <si>
    <t>210/1735</t>
  </si>
  <si>
    <t>210/1737</t>
  </si>
  <si>
    <t>210/1739</t>
  </si>
  <si>
    <t>210/1742</t>
  </si>
  <si>
    <t>210/1733</t>
  </si>
  <si>
    <t>504 01 09331</t>
  </si>
  <si>
    <t>Сафьянов</t>
  </si>
  <si>
    <t>Георгий</t>
  </si>
  <si>
    <t>Начальник ОГЭ Ильинской теплосети</t>
  </si>
  <si>
    <t>13.01 2025 хор. V  группа до и выше 1000 В</t>
  </si>
  <si>
    <t xml:space="preserve"> V гр. до и выше до 1000 В</t>
  </si>
  <si>
    <t>Зотов</t>
  </si>
  <si>
    <t>20.02 2025 хор. IV  группа до и выше 1000 В</t>
  </si>
  <si>
    <t>Качуков</t>
  </si>
  <si>
    <t xml:space="preserve">Константин </t>
  </si>
  <si>
    <t xml:space="preserve">Начальник ОГЭ Раменской теплосети </t>
  </si>
  <si>
    <t>ООО "Инфинит Груп"</t>
  </si>
  <si>
    <t>Шапкарин</t>
  </si>
  <si>
    <t xml:space="preserve">Руководитель Электромонтажных работ </t>
  </si>
  <si>
    <t xml:space="preserve">20 лет </t>
  </si>
  <si>
    <t>03.02.2025г, отлично, V до и выше 1000В</t>
  </si>
  <si>
    <t>V до и выше 1000В</t>
  </si>
  <si>
    <t>АО "Транснефть Верхняя - Волга"</t>
  </si>
  <si>
    <t xml:space="preserve">Королев </t>
  </si>
  <si>
    <t>Инженер по эксплуатации теплотехнического оборудования 2 категории</t>
  </si>
  <si>
    <t>Специалист</t>
  </si>
  <si>
    <t xml:space="preserve">Общество с ограниченной ответственностью «ПАУЭР ПРОТЕКШН СЕРВИС» (ООО «ППС») </t>
  </si>
  <si>
    <t>Натяганов</t>
  </si>
  <si>
    <t>Степан</t>
  </si>
  <si>
    <t>Георгиевич</t>
  </si>
  <si>
    <t>13.02.2025, хорошо, V до и выше 1000 В</t>
  </si>
  <si>
    <t>Шестопалов</t>
  </si>
  <si>
    <t>Даниил</t>
  </si>
  <si>
    <t>13.02.2025, отлично, V до и выше 1000 В</t>
  </si>
  <si>
    <t>ООО «Швейная фабрика «Виктория»</t>
  </si>
  <si>
    <t>Коваленко</t>
  </si>
  <si>
    <t>техник ЭСВКХ</t>
  </si>
  <si>
    <t>11.12.2024г. Удовл.,V до и выше 1000</t>
  </si>
  <si>
    <t>Мишлюк</t>
  </si>
  <si>
    <t>исполнительный директор</t>
  </si>
  <si>
    <t>11.12.2024, хор., III до 1000 В</t>
  </si>
  <si>
    <t>Пономаренко</t>
  </si>
  <si>
    <t>электрик</t>
  </si>
  <si>
    <t>4 лет</t>
  </si>
  <si>
    <t>11.12.2024, отл., III до 1000 В</t>
  </si>
  <si>
    <t>Тюриков</t>
  </si>
  <si>
    <t>энергетик</t>
  </si>
  <si>
    <t>11.12.2024г. Отл.,V до и выше 1000</t>
  </si>
  <si>
    <t>АО "Илим Гофра"</t>
  </si>
  <si>
    <t>Жидков</t>
  </si>
  <si>
    <t>Руководитель отдела АСУТП</t>
  </si>
  <si>
    <t>15.01.2025 V до и выше 1000</t>
  </si>
  <si>
    <t>ООО "Энцелад Сервис"</t>
  </si>
  <si>
    <t>Маркелов</t>
  </si>
  <si>
    <t>1 год  1 мес.</t>
  </si>
  <si>
    <t>III до и выше 1000В</t>
  </si>
  <si>
    <t>ООО "КАПЭКС"</t>
  </si>
  <si>
    <t>Муратов</t>
  </si>
  <si>
    <t>Эдеард</t>
  </si>
  <si>
    <t>Ринатович</t>
  </si>
  <si>
    <t>5 лет 8 мес.</t>
  </si>
  <si>
    <t>V гр. до и выше 1000В</t>
  </si>
  <si>
    <t>АО "Арсенал" КрЗПП</t>
  </si>
  <si>
    <t>Семков</t>
  </si>
  <si>
    <t>Инженер КИП и автоматики</t>
  </si>
  <si>
    <t>10.07.2025 хор. 3-я гр.до и выше 1000 В</t>
  </si>
  <si>
    <t>Рощупкин</t>
  </si>
  <si>
    <t>14.04.2023 отл. 5-я гр.до и выше 1000 В</t>
  </si>
  <si>
    <t>Инженер-электроник</t>
  </si>
  <si>
    <t>10.02.2025 уд. 3-я гр.до и выше 1000 В</t>
  </si>
  <si>
    <t>Рахманов</t>
  </si>
  <si>
    <t>Шерзод</t>
  </si>
  <si>
    <t>Тулкинович</t>
  </si>
  <si>
    <t>Ведущий инженер по испытаниям</t>
  </si>
  <si>
    <t>17.02.2025 уд. 3-я гр.до и выше 1000 В</t>
  </si>
  <si>
    <t>Индивидуальный предприниматель Фокин Алексей Валерьевич</t>
  </si>
  <si>
    <t xml:space="preserve">Калинин </t>
  </si>
  <si>
    <t>2 года и 11 мес</t>
  </si>
  <si>
    <t>Пр № 02-25-385 от 16.01.2025 г. ростехнадзора</t>
  </si>
  <si>
    <t xml:space="preserve"> непромышленный потребитель электроэнергии</t>
  </si>
  <si>
    <t>МАУ стадион "Спартак"</t>
  </si>
  <si>
    <t xml:space="preserve">Дорофеев </t>
  </si>
  <si>
    <t>Николай</t>
  </si>
  <si>
    <t>главный инженер/энергетик</t>
  </si>
  <si>
    <t>14.11.24 хорошо</t>
  </si>
  <si>
    <t>ООО "ЛИГА"</t>
  </si>
  <si>
    <t>Мехов</t>
  </si>
  <si>
    <t>2 года 4 мес</t>
  </si>
  <si>
    <t>Удостоверение до и выше 1000 В, 16.01.2025, V группа по электробезопасности, отл.</t>
  </si>
  <si>
    <t>ООО "ТАРКЕТТ СОММЕР"</t>
  </si>
  <si>
    <t>1 года</t>
  </si>
  <si>
    <t>ООО "Метро Вэрхаус Ногинск"</t>
  </si>
  <si>
    <t>Новиков</t>
  </si>
  <si>
    <t>менеджер по охране труда и пожарной безопасности</t>
  </si>
  <si>
    <t>специалист по охране труда, контролирующий электроустановки</t>
  </si>
  <si>
    <t>V гр. до и выше 1000В, 23.09.2024, удовл.</t>
  </si>
  <si>
    <t xml:space="preserve"> ООО "Стройсоюз"</t>
  </si>
  <si>
    <t>Квасов</t>
  </si>
  <si>
    <t xml:space="preserve"> главный энергетик</t>
  </si>
  <si>
    <t xml:space="preserve"> очередная</t>
  </si>
  <si>
    <t>МБУ ДМ "МЦ "Выбор"</t>
  </si>
  <si>
    <t>Чега</t>
  </si>
  <si>
    <t>Майя</t>
  </si>
  <si>
    <t>Михайловна</t>
  </si>
  <si>
    <t>Заместитель директора по АХЧ</t>
  </si>
  <si>
    <t>16.01.2025 III до 1000 В, отл.</t>
  </si>
  <si>
    <t>ООО ПК "ЭЛЬГЛАСС"</t>
  </si>
  <si>
    <t>Рюрикович</t>
  </si>
  <si>
    <t>начальник энергетической службы</t>
  </si>
  <si>
    <t>Протокол №02-25-21384 от 08.10.2025</t>
  </si>
  <si>
    <t>IV до и выше  1000 В</t>
  </si>
  <si>
    <t>Сульдин</t>
  </si>
  <si>
    <t>электромнтер по обслуживанию электроустановок</t>
  </si>
  <si>
    <t>Протокол №02-25-21641 от 13.10.2025</t>
  </si>
  <si>
    <t>Протокол №02-25-21643 от 13.10.2025</t>
  </si>
  <si>
    <t>АО "Металлоторг"</t>
  </si>
  <si>
    <t>Попов</t>
  </si>
  <si>
    <t>Энерегтик</t>
  </si>
  <si>
    <t>Протокол № 20-25-219 от 30.01.2025</t>
  </si>
  <si>
    <t>МАУС "ОСЗК"</t>
  </si>
  <si>
    <t>Струтовский</t>
  </si>
  <si>
    <t>ведущий инженер - энергетик</t>
  </si>
  <si>
    <t>2 года 2 месяца</t>
  </si>
  <si>
    <t>15.01.2025
 IV до 1000 В</t>
  </si>
  <si>
    <t>ООО "Авиационный центр"</t>
  </si>
  <si>
    <t>Ростов</t>
  </si>
  <si>
    <t>главный механик</t>
  </si>
  <si>
    <t xml:space="preserve">Протокол №01-24-52570 </t>
  </si>
  <si>
    <t>III до 1000В</t>
  </si>
  <si>
    <t>ООО "Уни пак"</t>
  </si>
  <si>
    <t>Мешков</t>
  </si>
  <si>
    <t>Протокол №02-25-1526 от 29.01.2025</t>
  </si>
  <si>
    <t>ООО "Фасилити Коломна"</t>
  </si>
  <si>
    <t>Закарян</t>
  </si>
  <si>
    <t>Вараздатович</t>
  </si>
  <si>
    <t>Дежурный электромонтёр</t>
  </si>
  <si>
    <t>Протокол № 20-25-6401 от 27.03.2025</t>
  </si>
  <si>
    <t>Алюшев</t>
  </si>
  <si>
    <t>Рустам</t>
  </si>
  <si>
    <t>Мунирович</t>
  </si>
  <si>
    <t>14 04.1987</t>
  </si>
  <si>
    <t>Протокол № 20-25-6402 от 27.03.2025</t>
  </si>
  <si>
    <t>Власов</t>
  </si>
  <si>
    <t>Дмитрниевич</t>
  </si>
  <si>
    <t>старший дежурный электромонтёр</t>
  </si>
  <si>
    <t>Протокол № 20-25-3613 от 24.02.2025</t>
  </si>
  <si>
    <t>Юнаш</t>
  </si>
  <si>
    <t>Протокол № 02-25-3618 от 24.02.2025</t>
  </si>
  <si>
    <t>Поконечени</t>
  </si>
  <si>
    <t>Григори</t>
  </si>
  <si>
    <t xml:space="preserve">электрик по обслуживаниию технологического оборудования </t>
  </si>
  <si>
    <t>Протокол №02-25-18324 от 21.08.2025</t>
  </si>
  <si>
    <t>ООО "ТАМОН"</t>
  </si>
  <si>
    <t>Хапов</t>
  </si>
  <si>
    <t>ФКП "НИО "НИО "ГБИП России"</t>
  </si>
  <si>
    <t>Щепаков</t>
  </si>
  <si>
    <t>Начальник цеха ТВК</t>
  </si>
  <si>
    <t>АИспП «Минэкс-Тест»</t>
  </si>
  <si>
    <t>Семигонов</t>
  </si>
  <si>
    <t>руководитель группы</t>
  </si>
  <si>
    <t>17.02.2025г.                                      III до 1000 В                                                           удовлетв.</t>
  </si>
  <si>
    <t>Москвин</t>
  </si>
  <si>
    <t>системный администратор</t>
  </si>
  <si>
    <t>17.02.2025г.                                      II до 1000 В                                                           удовлетв.</t>
  </si>
  <si>
    <t>ООО "Серпуховская Бумага"</t>
  </si>
  <si>
    <t xml:space="preserve">Иванов </t>
  </si>
  <si>
    <t xml:space="preserve">Юрий </t>
  </si>
  <si>
    <t>18.11.1983.</t>
  </si>
  <si>
    <t>Инженер-электрик</t>
  </si>
  <si>
    <t>6 лет</t>
  </si>
  <si>
    <t>20.11.2024г.</t>
  </si>
  <si>
    <t>V  до и выше 1000 В</t>
  </si>
  <si>
    <t>ООО "ИВЕРОН"</t>
  </si>
  <si>
    <t>Сураев</t>
  </si>
  <si>
    <t>03.03.2025, отл., V группа до и выше 1000 В</t>
  </si>
  <si>
    <t xml:space="preserve">Зотов </t>
  </si>
  <si>
    <t>Владислав</t>
  </si>
  <si>
    <t>Вячеславович</t>
  </si>
  <si>
    <t>03.03.2025, отл., IV группа до и выше 1000 В</t>
  </si>
  <si>
    <t>АНО "ШКОЛА"ПРЕЗИДЕНТ"</t>
  </si>
  <si>
    <t>Малышев</t>
  </si>
  <si>
    <t>09.12.2024                                      отлично                                                     V гр. до и выше 1000В</t>
  </si>
  <si>
    <t>Банк ГПБ (АО)                                             ф-л "Центральный"</t>
  </si>
  <si>
    <t xml:space="preserve">Ибрагимов </t>
  </si>
  <si>
    <t>Ариф оглы</t>
  </si>
  <si>
    <t>14 мес.</t>
  </si>
  <si>
    <t>13.02.2024, удовл, V до и выше 1000В</t>
  </si>
  <si>
    <t>ООО "Жилкомсоюз"</t>
  </si>
  <si>
    <t>Симуков</t>
  </si>
  <si>
    <t>15 лет</t>
  </si>
  <si>
    <t>16.01.2025, отлично, IV до 1000 В</t>
  </si>
  <si>
    <t xml:space="preserve">IV гр. до 1000 В </t>
  </si>
  <si>
    <t>Астахов</t>
  </si>
  <si>
    <t>Инженер по техническому обеспечению</t>
  </si>
  <si>
    <t xml:space="preserve"> 16.01.2025, отлично., 4 гр. до  1000 В</t>
  </si>
  <si>
    <t xml:space="preserve">IV гр. до  1000 В </t>
  </si>
  <si>
    <t>ТСЖ "Кедр"</t>
  </si>
  <si>
    <t>Матвеев</t>
  </si>
  <si>
    <t>Управляющий</t>
  </si>
  <si>
    <t>3 года, 2 мес.</t>
  </si>
  <si>
    <t xml:space="preserve">05.03.2025 отл.. Ш до 1000 В </t>
  </si>
  <si>
    <t>МУП "Теплосеть"</t>
  </si>
  <si>
    <t>Луканцов</t>
  </si>
  <si>
    <t>2 года, 6 мес.</t>
  </si>
  <si>
    <t>Ершов</t>
  </si>
  <si>
    <t>1 год, 6 мес.</t>
  </si>
  <si>
    <t>ОАО "ГОЛАЗ"</t>
  </si>
  <si>
    <t xml:space="preserve">Артемов </t>
  </si>
  <si>
    <t xml:space="preserve"> Андрей</t>
  </si>
  <si>
    <t>техник-электрик</t>
  </si>
  <si>
    <t xml:space="preserve">17.03.25г.  Отлично V группа до и выше 1000 В. </t>
  </si>
  <si>
    <t>V группа до и выше 1000 В.</t>
  </si>
  <si>
    <t xml:space="preserve">Артюшин </t>
  </si>
  <si>
    <t xml:space="preserve">V группа до и выше 1000 В. </t>
  </si>
  <si>
    <t xml:space="preserve">Герчогло </t>
  </si>
  <si>
    <t>Степанович</t>
  </si>
  <si>
    <t>электромонтер</t>
  </si>
  <si>
    <t xml:space="preserve">17.03.25г.  Отлично IV группа до и выше 1000 В. </t>
  </si>
  <si>
    <t>IV группа до и выше 1000 В.</t>
  </si>
  <si>
    <t xml:space="preserve">Желябовский </t>
  </si>
  <si>
    <t>ООО СК "ГЛАВСТРОЙМОНТАЖ 77"</t>
  </si>
  <si>
    <t>Кацан</t>
  </si>
  <si>
    <t>заместитель генерального директора</t>
  </si>
  <si>
    <t>АО "АРХБУМ" в Истринском районе</t>
  </si>
  <si>
    <t xml:space="preserve">Рыков </t>
  </si>
  <si>
    <t xml:space="preserve">Дмитрий </t>
  </si>
  <si>
    <t>10.02.2025, отлично, V группа до и выше 1000 В</t>
  </si>
  <si>
    <t xml:space="preserve">Синюков </t>
  </si>
  <si>
    <t>17.03.2025, хорошо,V группа до и выше 1000 В</t>
  </si>
  <si>
    <t>СЭД 14.01.2026</t>
  </si>
  <si>
    <t>210/459</t>
  </si>
  <si>
    <t>210/462</t>
  </si>
  <si>
    <t>210/471</t>
  </si>
  <si>
    <t>210/492</t>
  </si>
  <si>
    <t>210/509</t>
  </si>
  <si>
    <t>210/510</t>
  </si>
  <si>
    <t>210/566</t>
  </si>
  <si>
    <t>210/569</t>
  </si>
  <si>
    <t>210/573</t>
  </si>
  <si>
    <t>210/577</t>
  </si>
  <si>
    <t>210/586</t>
  </si>
  <si>
    <t>210/587</t>
  </si>
  <si>
    <t>210/590</t>
  </si>
  <si>
    <t>210/603</t>
  </si>
  <si>
    <t>210/604</t>
  </si>
  <si>
    <t>210/1544</t>
  </si>
  <si>
    <t>210/570</t>
  </si>
  <si>
    <t>210/1625</t>
  </si>
  <si>
    <t> 210/578</t>
  </si>
  <si>
    <t>210/564</t>
  </si>
  <si>
    <t>210/561</t>
  </si>
  <si>
    <t>210/461</t>
  </si>
  <si>
    <t>210/517</t>
  </si>
  <si>
    <t>210/520</t>
  </si>
  <si>
    <t>210/524</t>
  </si>
  <si>
    <t>210/532</t>
  </si>
  <si>
    <t>210/541</t>
  </si>
  <si>
    <t>210/547</t>
  </si>
  <si>
    <t>210/550</t>
  </si>
  <si>
    <t>210/558</t>
  </si>
  <si>
    <t>210/576</t>
  </si>
  <si>
    <t>210/556</t>
  </si>
  <si>
    <t>210/582</t>
  </si>
  <si>
    <t>ООО"ЖКХ Вохна"</t>
  </si>
  <si>
    <t xml:space="preserve">Тарасюк </t>
  </si>
  <si>
    <t>начальник участка</t>
  </si>
  <si>
    <t xml:space="preserve">Дедов </t>
  </si>
  <si>
    <t xml:space="preserve">Олег </t>
  </si>
  <si>
    <t>производитель работ</t>
  </si>
  <si>
    <t>4 мес</t>
  </si>
  <si>
    <t>ООО"ЖКО-6"</t>
  </si>
  <si>
    <t xml:space="preserve">Апасова </t>
  </si>
  <si>
    <t>Марина</t>
  </si>
  <si>
    <t>специалист от</t>
  </si>
  <si>
    <t>31.07.2024г. , хорошо</t>
  </si>
  <si>
    <t>ООО УпакРото</t>
  </si>
  <si>
    <t xml:space="preserve">Капкин </t>
  </si>
  <si>
    <t>18 лет</t>
  </si>
  <si>
    <t xml:space="preserve"> технооборудование и отопление</t>
  </si>
  <si>
    <t xml:space="preserve">Устинов </t>
  </si>
  <si>
    <t>слесарь-механик</t>
  </si>
  <si>
    <t>ГБУ "Управление материально-технического, транспортного и санаторного обеспечения"</t>
  </si>
  <si>
    <t>Красницкий</t>
  </si>
  <si>
    <t>4 года 7 месяцев</t>
  </si>
  <si>
    <t>16.12.2024, хор., IV до 1000 В</t>
  </si>
  <si>
    <t>АО "250 ЗЖБИ"</t>
  </si>
  <si>
    <t>Белеменко</t>
  </si>
  <si>
    <t>начальник цеха</t>
  </si>
  <si>
    <t>IV гр. до и выше  1000 В</t>
  </si>
  <si>
    <t>Заев</t>
  </si>
  <si>
    <t>4 года 6 месяцев</t>
  </si>
  <si>
    <t xml:space="preserve">20.02.2025, удов., IV до 1000 В </t>
  </si>
  <si>
    <t>ООО"Пригородный"</t>
  </si>
  <si>
    <t xml:space="preserve">Свасцова </t>
  </si>
  <si>
    <t>Елена</t>
  </si>
  <si>
    <t>Климентьевна</t>
  </si>
  <si>
    <t>03.07.2024г. , удовлетворительно</t>
  </si>
  <si>
    <t xml:space="preserve">Адамский </t>
  </si>
  <si>
    <t xml:space="preserve">Глебович </t>
  </si>
  <si>
    <t>1 год 4  мес</t>
  </si>
  <si>
    <t>09.09.2024г., отлично</t>
  </si>
  <si>
    <t>ООО «Тепличный Комбинат»</t>
  </si>
  <si>
    <t>Крюков</t>
  </si>
  <si>
    <t xml:space="preserve"> Дубненский производственный  филиал ООО "Гекса-нетканые материалы"</t>
  </si>
  <si>
    <t>Селиверстов</t>
  </si>
  <si>
    <t>Инжнер-электронщик по ремонту автоматиз.оборудования</t>
  </si>
  <si>
    <t>ООО "ИС КЛИНИНГ"</t>
  </si>
  <si>
    <t>Лихановский</t>
  </si>
  <si>
    <t>Станиславович</t>
  </si>
  <si>
    <t>1 г 4 мес</t>
  </si>
  <si>
    <t xml:space="preserve">14.07.2025, отлично,                     IV до и выше 1000 В </t>
  </si>
  <si>
    <t>Ширшов</t>
  </si>
  <si>
    <t>8 мес</t>
  </si>
  <si>
    <t xml:space="preserve">16.10.2025, хор.,                     III до 1000 В </t>
  </si>
  <si>
    <t>ООО "Продопт-Регион"</t>
  </si>
  <si>
    <t>Ярославский</t>
  </si>
  <si>
    <t>25 лет</t>
  </si>
  <si>
    <t>02.08.2024г. уд., до 1000 В</t>
  </si>
  <si>
    <t xml:space="preserve">IV до  1000 В </t>
  </si>
  <si>
    <t>Озеров</t>
  </si>
  <si>
    <t>II до1000 В</t>
  </si>
  <si>
    <t>Боднарчук</t>
  </si>
  <si>
    <t>ООО "Сады Майендорф"</t>
  </si>
  <si>
    <t>Нилов</t>
  </si>
  <si>
    <t>Геннадьевич</t>
  </si>
  <si>
    <t xml:space="preserve">главный энергетк </t>
  </si>
  <si>
    <t>4 мес.</t>
  </si>
  <si>
    <t>29.10.2025,отлично.,  IV до и выше  1000В</t>
  </si>
  <si>
    <t>V до и выше  1000В</t>
  </si>
  <si>
    <t>АО "ВИК "Тензо-М"</t>
  </si>
  <si>
    <t>Пересветов</t>
  </si>
  <si>
    <t>начальник энергоучастка</t>
  </si>
  <si>
    <t>24 года 9 месяцев</t>
  </si>
  <si>
    <t>23.01.2025     хорошо                                    V группа  до и выше 1000 В</t>
  </si>
  <si>
    <t>V группа  до и выше 1000 В</t>
  </si>
  <si>
    <t>Калиниченко</t>
  </si>
  <si>
    <t>заместитель главного энергетика</t>
  </si>
  <si>
    <t>3 года 12 месяцев</t>
  </si>
  <si>
    <t>23.01.2025     отлично                              V группа  до и выше 1000 В</t>
  </si>
  <si>
    <t>МКУ "ХЭС"</t>
  </si>
  <si>
    <t>Помазан</t>
  </si>
  <si>
    <t>Аркадий</t>
  </si>
  <si>
    <t>старший инженер</t>
  </si>
  <si>
    <t>10.02.2025              III гр. до 1000 В</t>
  </si>
  <si>
    <t xml:space="preserve">Балабанов </t>
  </si>
  <si>
    <t xml:space="preserve"> инженер-энергетик</t>
  </si>
  <si>
    <t>10.02.2025              IV гр. до 1000 В</t>
  </si>
  <si>
    <t>СЭД 20.01.2026</t>
  </si>
  <si>
    <t>210/1224</t>
  </si>
  <si>
    <t>210/1235</t>
  </si>
  <si>
    <t>210/1237</t>
  </si>
  <si>
    <t>210/1240</t>
  </si>
  <si>
    <t>210/1244</t>
  </si>
  <si>
    <t>210/1249</t>
  </si>
  <si>
    <t>210/1250</t>
  </si>
  <si>
    <t>210/1251</t>
  </si>
  <si>
    <t>210/1255</t>
  </si>
  <si>
    <t>210/1282</t>
  </si>
  <si>
    <t>210/1285</t>
  </si>
  <si>
    <t>210/1290</t>
  </si>
  <si>
    <t>210/1295</t>
  </si>
  <si>
    <r>
      <t>19.02.2025г.</t>
    </r>
    <r>
      <rPr>
        <sz val="16"/>
        <rFont val="Times New Roman"/>
        <family val="1"/>
        <charset val="204"/>
      </rPr>
      <t xml:space="preserve"> </t>
    </r>
    <r>
      <rPr>
        <sz val="16"/>
        <color rgb="FF000000"/>
        <rFont val="Times New Roman"/>
        <family val="1"/>
        <charset val="204"/>
      </rPr>
      <t xml:space="preserve"> Уд 4 группа до 1000 В</t>
    </r>
  </si>
  <si>
    <t>административно-технический персонал, с правом испытания оборудования повышенным напряжением</t>
  </si>
  <si>
    <t>специалист по охране труда, контролирующий электроустановки, с правом испытания оборудования повышенным напяжением</t>
  </si>
  <si>
    <t xml:space="preserve">IV до и выше 1000 В </t>
  </si>
  <si>
    <t xml:space="preserve">V до и выше 1000 В </t>
  </si>
  <si>
    <t>V до 1000 В и выше</t>
  </si>
  <si>
    <t>Дата проведения проверки знаний: 25.03.2026</t>
  </si>
  <si>
    <t xml:space="preserve">ИП Агеев  Дмитрий  Михайлович </t>
  </si>
  <si>
    <t>Врио начальника отдела                                                             Нестеров М.И.</t>
  </si>
  <si>
    <t>ООО «Веда МК»</t>
  </si>
  <si>
    <t>Воробьёв</t>
  </si>
  <si>
    <t>Главный сервисный инженер</t>
  </si>
  <si>
    <t>Протокол №02-24-28638 от 16.12.2024</t>
  </si>
  <si>
    <t>общая (электроэнергетика)
ПТЭЭП</t>
  </si>
  <si>
    <t>Карев</t>
  </si>
  <si>
    <t>Старший инженер-программист</t>
  </si>
  <si>
    <t>Протокол №02-24-24859 от 31.10.2024</t>
  </si>
  <si>
    <t xml:space="preserve">Серенков </t>
  </si>
  <si>
    <t>Инженер технической поддержки</t>
  </si>
  <si>
    <t>Протокол №02-24-24860 от 31.10.2024</t>
  </si>
  <si>
    <t>ООО "Макрон ТК"</t>
  </si>
  <si>
    <t>Исполнительный директор</t>
  </si>
  <si>
    <t>административно-технический- персонал</t>
  </si>
  <si>
    <t>02.10.25 г. III гр. До 1000 В, удв.</t>
  </si>
  <si>
    <t>промышленный потребитель энергии</t>
  </si>
  <si>
    <t>общая электроэнергетика</t>
  </si>
  <si>
    <t>ООО "ЭД. ХААС"</t>
  </si>
  <si>
    <t xml:space="preserve">Филин </t>
  </si>
  <si>
    <t>инженер наладчик</t>
  </si>
  <si>
    <t>11.11.2024 IV до 1000 В</t>
  </si>
  <si>
    <t>МУДО СШ "Пионер"</t>
  </si>
  <si>
    <t>Натаров</t>
  </si>
  <si>
    <t>Зам.директора по стадиону</t>
  </si>
  <si>
    <t>4 года 2 мес.</t>
  </si>
  <si>
    <t xml:space="preserve"> -</t>
  </si>
  <si>
    <t>Потребитель тепловой энергии</t>
  </si>
  <si>
    <t>ООО "ТК ТВК"</t>
  </si>
  <si>
    <t>Кардаш</t>
  </si>
  <si>
    <t>Романович</t>
  </si>
  <si>
    <t>4 года 5 месяцев</t>
  </si>
  <si>
    <t>Административно-технический персонал</t>
  </si>
  <si>
    <t>Протокол
№ 02-25-3333 от
20.02.2025, отл, V до и выше 1000 В</t>
  </si>
  <si>
    <t>Общая (электроэнергетика)</t>
  </si>
  <si>
    <t>ООО "КСЗ"</t>
  </si>
  <si>
    <t xml:space="preserve">Логинов </t>
  </si>
  <si>
    <t xml:space="preserve">Александрович </t>
  </si>
  <si>
    <t xml:space="preserve">инженер по ремонту оборудования </t>
  </si>
  <si>
    <t xml:space="preserve">отопление </t>
  </si>
  <si>
    <t xml:space="preserve">Слепнев </t>
  </si>
  <si>
    <t>инженер -энергетик</t>
  </si>
  <si>
    <t xml:space="preserve">Рябов </t>
  </si>
  <si>
    <t>Сергеевна</t>
  </si>
  <si>
    <t>ведущий специалист</t>
  </si>
  <si>
    <t xml:space="preserve">Михалев </t>
  </si>
  <si>
    <t xml:space="preserve">Иванович </t>
  </si>
  <si>
    <t>начальник линии</t>
  </si>
  <si>
    <t>2 лет</t>
  </si>
  <si>
    <t xml:space="preserve"> руководитель структурных подразделений</t>
  </si>
  <si>
    <t xml:space="preserve">Фокин </t>
  </si>
  <si>
    <t xml:space="preserve">Вадим </t>
  </si>
  <si>
    <t xml:space="preserve">Сергеевич </t>
  </si>
  <si>
    <t xml:space="preserve">Алексеев </t>
  </si>
  <si>
    <t xml:space="preserve">Анатольевич </t>
  </si>
  <si>
    <t xml:space="preserve">Богачев </t>
  </si>
  <si>
    <t xml:space="preserve">Лялин </t>
  </si>
  <si>
    <t xml:space="preserve">Владимирович </t>
  </si>
  <si>
    <t xml:space="preserve">Петров </t>
  </si>
  <si>
    <t xml:space="preserve">Олегович </t>
  </si>
  <si>
    <t>инженер по эксплуатации и ремонту газоиспользующего оборудования и ТЭУ</t>
  </si>
  <si>
    <t>Клинаичев</t>
  </si>
  <si>
    <t xml:space="preserve">начальник отдела </t>
  </si>
  <si>
    <t>10.02.2025, отлично</t>
  </si>
  <si>
    <t>МАУ ГОЩ УСК "ПОДМОСКОВЬЕ"</t>
  </si>
  <si>
    <t>Морозов</t>
  </si>
  <si>
    <t>Ведущий инженер</t>
  </si>
  <si>
    <t>27.02.2025, хор., IV до 1000В</t>
  </si>
  <si>
    <t xml:space="preserve"> общая (электроэнергетика)</t>
  </si>
  <si>
    <t>Стукалов</t>
  </si>
  <si>
    <t xml:space="preserve">Николаевич </t>
  </si>
  <si>
    <t>Начальник отдела технического обеспечения</t>
  </si>
  <si>
    <t>Быков</t>
  </si>
  <si>
    <t>27.02.2025, отл., II до 1000В</t>
  </si>
  <si>
    <t>Жихарев</t>
  </si>
  <si>
    <t>Начальник базы</t>
  </si>
  <si>
    <t>ИП Багдасарова Екатерина Васильевна</t>
  </si>
  <si>
    <t>Багдасарова</t>
  </si>
  <si>
    <t>Екатерина</t>
  </si>
  <si>
    <t>Васильевна</t>
  </si>
  <si>
    <t>______</t>
  </si>
  <si>
    <t>ООО "АТП-19"</t>
  </si>
  <si>
    <t xml:space="preserve">Куркоткин </t>
  </si>
  <si>
    <t>5 года 11 месяцев</t>
  </si>
  <si>
    <t>05.02.2025                хорошо                     IV гр. до 1000В  Протокол № 02-25-2064</t>
  </si>
  <si>
    <t xml:space="preserve"> промышленный потребитель электроэнергии</t>
  </si>
  <si>
    <t>Григорьев</t>
  </si>
  <si>
    <t>Начальник площадки</t>
  </si>
  <si>
    <t>05.02.2025                хорошо                     IV гр. до 1000В  Протокол № 02-25-2063</t>
  </si>
  <si>
    <t xml:space="preserve">Семин </t>
  </si>
  <si>
    <t>Григорий</t>
  </si>
  <si>
    <t>Специалист по охране труда, контролирующий электроустановки</t>
  </si>
  <si>
    <t>3 года 1 месяц</t>
  </si>
  <si>
    <t>Администратино-технический персонал</t>
  </si>
  <si>
    <t xml:space="preserve">13.03.2023г. IV группа до 1000В, отлично </t>
  </si>
  <si>
    <t>не промышленный потребитель электроэнергии</t>
  </si>
  <si>
    <t>IV группа до 1000В</t>
  </si>
  <si>
    <t>ФИРЭ им. В.А. Котельникова РАН</t>
  </si>
  <si>
    <t>Каленов</t>
  </si>
  <si>
    <t>Виктор</t>
  </si>
  <si>
    <t>Старший инженер</t>
  </si>
  <si>
    <t xml:space="preserve">административно-технический персонал с правом испытания оборудования повышенным напряжением
</t>
  </si>
  <si>
    <t>19.03.2025 хорошо, V до и выше 1000 В</t>
  </si>
  <si>
    <t>общая (электроэнергетика)           электротехнические лаборатории</t>
  </si>
  <si>
    <t xml:space="preserve">Маклаков </t>
  </si>
  <si>
    <t>Леонид</t>
  </si>
  <si>
    <t>26.05.1976 г.</t>
  </si>
  <si>
    <t xml:space="preserve">административно-технический персонал 
</t>
  </si>
  <si>
    <t>19.03.2025, хорошо, IV группа до и выше 1000 В</t>
  </si>
  <si>
    <t xml:space="preserve">общая (электроэнергетика)           </t>
  </si>
  <si>
    <t>Максимова</t>
  </si>
  <si>
    <t>Анатольевна</t>
  </si>
  <si>
    <t>21.11.1965 г.</t>
  </si>
  <si>
    <t>Техник</t>
  </si>
  <si>
    <t>19.03.2025, хорошо, III группа до и выше 1000 В</t>
  </si>
  <si>
    <t>ООО "ОФ "Комус-Упаковка"</t>
  </si>
  <si>
    <t>V группа до и выше 1000В, 23.05.2024 г., отл.</t>
  </si>
  <si>
    <t>ООО "Парк Отель ЛЕСНОЙ"</t>
  </si>
  <si>
    <t xml:space="preserve">Соболь </t>
  </si>
  <si>
    <t xml:space="preserve">Посылин </t>
  </si>
  <si>
    <t>Волкова</t>
  </si>
  <si>
    <t>Ивановна</t>
  </si>
  <si>
    <t>техник-универсал</t>
  </si>
  <si>
    <t>3 мес</t>
  </si>
  <si>
    <t>II  до 1000 В</t>
  </si>
  <si>
    <t>Левчин</t>
  </si>
  <si>
    <t xml:space="preserve">Цветков </t>
  </si>
  <si>
    <t>Вениаминович</t>
  </si>
  <si>
    <t>АО "Теплосеть"</t>
  </si>
  <si>
    <t>Камышников</t>
  </si>
  <si>
    <t>29.01.2025
отлично</t>
  </si>
  <si>
    <t>Рахов</t>
  </si>
  <si>
    <t>Начальник района</t>
  </si>
  <si>
    <t>7,5 лет</t>
  </si>
  <si>
    <t>Беличев</t>
  </si>
  <si>
    <t>Колодин</t>
  </si>
  <si>
    <t>29.01.2025
хорошо</t>
  </si>
  <si>
    <t>ООО "Сандра-Металлург"</t>
  </si>
  <si>
    <t>Куприков</t>
  </si>
  <si>
    <t>специалист по охране труда</t>
  </si>
  <si>
    <t>1,5 год</t>
  </si>
  <si>
    <t>19.01.2026г., отлично, III группа до 1000В</t>
  </si>
  <si>
    <t>Тюпин</t>
  </si>
  <si>
    <t>16.12.2024, хор., II до 1000 В</t>
  </si>
  <si>
    <t>210/1301</t>
  </si>
  <si>
    <t>210/1303</t>
  </si>
  <si>
    <t>210/1304</t>
  </si>
  <si>
    <t>210/1309</t>
  </si>
  <si>
    <t>210/1315</t>
  </si>
  <si>
    <t>210/1328</t>
  </si>
  <si>
    <t>210/1338</t>
  </si>
  <si>
    <t>210/1342</t>
  </si>
  <si>
    <t>210/1345</t>
  </si>
  <si>
    <t>210/1346</t>
  </si>
  <si>
    <t xml:space="preserve">210/1346 </t>
  </si>
  <si>
    <t>210/1359</t>
  </si>
  <si>
    <t>210/1360</t>
  </si>
  <si>
    <t>210/1361</t>
  </si>
  <si>
    <t>210/1362</t>
  </si>
  <si>
    <t>210/1363</t>
  </si>
  <si>
    <t>210/1364</t>
  </si>
  <si>
    <t>210/1248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</si>
</sst>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\ _₽_-;\-* #,##0\ _₽_-;_-* &quot;-&quot;\ _₽_-;_-@_-"/>
    <numFmt numFmtId="164" formatCode="[$-419]General"/>
    <numFmt numFmtId="165" formatCode="[$-F400]h:mm:ss\ AM/PM"/>
    <numFmt numFmtId="166" formatCode="h:mm;@"/>
    <numFmt numFmtId="167" formatCode="000000"/>
    <numFmt numFmtId="168" formatCode="dd\.mm\.yyyy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Arial"/>
      <family val="2"/>
      <charset val="204"/>
    </font>
    <font>
      <sz val="3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6"/>
      <color rgb="FF000000"/>
      <name val="Times New Roman"/>
      <family val="1"/>
      <charset val="204"/>
    </font>
    <font>
      <sz val="16"/>
      <color rgb="FF323232"/>
      <name val="Times New Roman"/>
      <family val="1"/>
      <charset val="204"/>
    </font>
    <font>
      <sz val="16"/>
      <color rgb="FF333333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3">
    <xf numFmtId="0" fontId="0" fillId="0" borderId="0"/>
    <xf numFmtId="0" fontId="10" fillId="0" borderId="0"/>
    <xf numFmtId="0" fontId="6" fillId="0" borderId="0"/>
    <xf numFmtId="0" fontId="11" fillId="0" borderId="0"/>
    <xf numFmtId="0" fontId="12" fillId="0" borderId="0"/>
    <xf numFmtId="164" fontId="13" fillId="0" borderId="0"/>
    <xf numFmtId="0" fontId="16" fillId="0" borderId="0"/>
    <xf numFmtId="0" fontId="13" fillId="0" borderId="0"/>
    <xf numFmtId="0" fontId="5" fillId="0" borderId="0"/>
    <xf numFmtId="0" fontId="4" fillId="0" borderId="0"/>
    <xf numFmtId="41" fontId="20" fillId="0" borderId="0" applyFont="0" applyFill="0" applyBorder="0" applyAlignment="0" applyProtection="0"/>
    <xf numFmtId="0" fontId="4" fillId="0" borderId="0"/>
    <xf numFmtId="0" fontId="21" fillId="0" borderId="0"/>
    <xf numFmtId="0" fontId="4" fillId="0" borderId="0"/>
    <xf numFmtId="0" fontId="3" fillId="0" borderId="0"/>
    <xf numFmtId="0" fontId="2" fillId="0" borderId="0"/>
    <xf numFmtId="0" fontId="22" fillId="0" borderId="0"/>
    <xf numFmtId="0" fontId="16" fillId="0" borderId="0"/>
    <xf numFmtId="0" fontId="1" fillId="0" borderId="0"/>
    <xf numFmtId="0" fontId="28" fillId="0" borderId="0"/>
    <xf numFmtId="0" fontId="29" fillId="0" borderId="0"/>
    <xf numFmtId="0" fontId="13" fillId="0" borderId="0"/>
    <xf numFmtId="0" fontId="30" fillId="0" borderId="0"/>
  </cellStyleXfs>
  <cellXfs count="138"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166" fontId="9" fillId="0" borderId="1" xfId="0" applyNumberFormat="1" applyFont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>
      <alignment horizontal="centerContinuous" vertical="center"/>
    </xf>
    <xf numFmtId="14" fontId="9" fillId="0" borderId="1" xfId="0" applyNumberFormat="1" applyFont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5" fillId="3" borderId="1" xfId="0" applyNumberFormat="1" applyFont="1" applyFill="1" applyBorder="1" applyAlignment="1">
      <alignment horizontal="left" vertical="top" wrapText="1"/>
    </xf>
    <xf numFmtId="14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right" vertical="center"/>
    </xf>
    <xf numFmtId="14" fontId="23" fillId="0" borderId="5" xfId="0" applyNumberFormat="1" applyFont="1" applyFill="1" applyBorder="1" applyAlignment="1">
      <alignment horizontal="center" vertical="center"/>
    </xf>
    <xf numFmtId="14" fontId="9" fillId="0" borderId="5" xfId="0" applyNumberFormat="1" applyFont="1" applyFill="1" applyBorder="1"/>
    <xf numFmtId="0" fontId="9" fillId="0" borderId="5" xfId="0" applyFont="1" applyFill="1" applyBorder="1"/>
    <xf numFmtId="0" fontId="2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7" fillId="3" borderId="0" xfId="0" applyFont="1" applyFill="1"/>
    <xf numFmtId="0" fontId="25" fillId="0" borderId="1" xfId="0" applyNumberFormat="1" applyFont="1" applyFill="1" applyBorder="1" applyAlignment="1">
      <alignment horizontal="left" vertical="top" wrapText="1"/>
    </xf>
    <xf numFmtId="0" fontId="27" fillId="0" borderId="0" xfId="0" applyFont="1" applyFill="1"/>
    <xf numFmtId="49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23" fillId="2" borderId="1" xfId="0" applyNumberFormat="1" applyFont="1" applyFill="1" applyBorder="1" applyAlignment="1">
      <alignment horizontal="center" vertical="center"/>
    </xf>
    <xf numFmtId="166" fontId="23" fillId="2" borderId="3" xfId="0" applyNumberFormat="1" applyFont="1" applyFill="1" applyBorder="1" applyAlignment="1">
      <alignment horizontal="center" vertical="center" wrapText="1"/>
    </xf>
    <xf numFmtId="14" fontId="23" fillId="2" borderId="1" xfId="0" applyNumberFormat="1" applyFont="1" applyFill="1" applyBorder="1" applyAlignment="1">
      <alignment horizontal="center" vertical="center" wrapText="1"/>
    </xf>
    <xf numFmtId="165" fontId="23" fillId="2" borderId="1" xfId="0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166" fontId="23" fillId="4" borderId="5" xfId="0" applyNumberFormat="1" applyFont="1" applyFill="1" applyBorder="1" applyAlignment="1">
      <alignment horizontal="center" vertical="center" wrapText="1"/>
    </xf>
    <xf numFmtId="166" fontId="23" fillId="5" borderId="5" xfId="0" applyNumberFormat="1" applyFont="1" applyFill="1" applyBorder="1" applyAlignment="1">
      <alignment horizontal="center" vertical="center" wrapText="1"/>
    </xf>
    <xf numFmtId="166" fontId="23" fillId="6" borderId="5" xfId="0" applyNumberFormat="1" applyFont="1" applyFill="1" applyBorder="1" applyAlignment="1">
      <alignment horizontal="center" vertical="center" wrapText="1"/>
    </xf>
    <xf numFmtId="166" fontId="23" fillId="7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4" fontId="24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14" fontId="23" fillId="0" borderId="0" xfId="0" applyNumberFormat="1" applyFont="1" applyFill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25" fillId="8" borderId="1" xfId="0" applyNumberFormat="1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14" fontId="9" fillId="8" borderId="5" xfId="0" applyNumberFormat="1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/>
    </xf>
    <xf numFmtId="49" fontId="9" fillId="8" borderId="1" xfId="0" applyNumberFormat="1" applyFont="1" applyFill="1" applyBorder="1" applyAlignment="1">
      <alignment horizontal="center" vertical="center" wrapText="1"/>
    </xf>
    <xf numFmtId="14" fontId="23" fillId="8" borderId="5" xfId="0" applyNumberFormat="1" applyFont="1" applyFill="1" applyBorder="1" applyAlignment="1">
      <alignment horizontal="center" vertical="center"/>
    </xf>
    <xf numFmtId="166" fontId="23" fillId="8" borderId="5" xfId="0" applyNumberFormat="1" applyFont="1" applyFill="1" applyBorder="1" applyAlignment="1">
      <alignment horizontal="center" vertical="center" wrapText="1"/>
    </xf>
    <xf numFmtId="14" fontId="9" fillId="8" borderId="5" xfId="0" applyNumberFormat="1" applyFont="1" applyFill="1" applyBorder="1"/>
    <xf numFmtId="0" fontId="9" fillId="8" borderId="5" xfId="0" applyFont="1" applyFill="1" applyBorder="1"/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14" fontId="9" fillId="0" borderId="5" xfId="1" applyNumberFormat="1" applyFont="1" applyBorder="1" applyAlignment="1">
      <alignment horizontal="center" vertical="center" wrapText="1"/>
    </xf>
    <xf numFmtId="168" fontId="9" fillId="0" borderId="5" xfId="1" applyNumberFormat="1" applyFont="1" applyBorder="1" applyAlignment="1">
      <alignment horizontal="center" vertical="center" wrapText="1"/>
    </xf>
    <xf numFmtId="14" fontId="9" fillId="2" borderId="5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4" fontId="9" fillId="9" borderId="8" xfId="0" applyNumberFormat="1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4" fontId="31" fillId="0" borderId="5" xfId="0" applyNumberFormat="1" applyFont="1" applyBorder="1" applyAlignment="1">
      <alignment horizontal="center" vertical="center" wrapText="1"/>
    </xf>
    <xf numFmtId="14" fontId="23" fillId="0" borderId="5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4" fontId="9" fillId="9" borderId="5" xfId="0" applyNumberFormat="1" applyFont="1" applyFill="1" applyBorder="1" applyAlignment="1">
      <alignment horizontal="center" vertical="center" wrapText="1"/>
    </xf>
    <xf numFmtId="14" fontId="9" fillId="2" borderId="5" xfId="0" applyNumberFormat="1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23" fillId="0" borderId="5" xfId="0" quotePrefix="1" applyFont="1" applyBorder="1" applyAlignment="1">
      <alignment horizontal="center" vertical="center" wrapText="1"/>
    </xf>
    <xf numFmtId="168" fontId="23" fillId="0" borderId="5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168" fontId="24" fillId="0" borderId="5" xfId="0" applyNumberFormat="1" applyFont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14" fontId="23" fillId="2" borderId="5" xfId="0" applyNumberFormat="1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4" fontId="23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167" fontId="9" fillId="0" borderId="5" xfId="0" applyNumberFormat="1" applyFont="1" applyFill="1" applyBorder="1" applyAlignment="1">
      <alignment horizontal="center" vertical="center" wrapText="1"/>
    </xf>
  </cellXfs>
  <cellStyles count="23">
    <cellStyle name="Excel Built-in Normal" xfId="5"/>
    <cellStyle name="Обычный" xfId="0" builtinId="0"/>
    <cellStyle name="Обычный 10" xfId="11"/>
    <cellStyle name="Обычный 11" xfId="12"/>
    <cellStyle name="Обычный 12" xfId="13"/>
    <cellStyle name="Обычный 13" xfId="20"/>
    <cellStyle name="Обычный 2" xfId="1"/>
    <cellStyle name="Обычный 2 2" xfId="3"/>
    <cellStyle name="Обычный 2 3" xfId="22"/>
    <cellStyle name="Обычный 2 4" xfId="17"/>
    <cellStyle name="Обычный 2 6" xfId="16"/>
    <cellStyle name="Обычный 3" xfId="2"/>
    <cellStyle name="Обычный 3 2" xfId="6"/>
    <cellStyle name="Обычный 3 3" xfId="19"/>
    <cellStyle name="Обычный 3 5" xfId="8"/>
    <cellStyle name="Обычный 4" xfId="4"/>
    <cellStyle name="Обычный 4 2" xfId="21"/>
    <cellStyle name="Обычный 5" xfId="7"/>
    <cellStyle name="Обычный 6" xfId="14"/>
    <cellStyle name="Обычный 7" xfId="18"/>
    <cellStyle name="Обычный 8" xfId="15"/>
    <cellStyle name="Обычный 9" xfId="9"/>
    <cellStyle name="Финансовый [0] 2" xfId="10"/>
  </cellStyles>
  <dxfs count="0"/>
  <tableStyles count="0" defaultTableStyle="TableStyleMedium2" defaultPivotStyle="PivotStyleLight16"/>
  <colors>
    <mruColors>
      <color rgb="FFFFCCFF"/>
      <color rgb="FFFF00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327"/>
  <sheetViews>
    <sheetView topLeftCell="B1" zoomScale="55" zoomScaleNormal="55" zoomScaleSheetLayoutView="70" workbookViewId="0">
      <pane ySplit="3" topLeftCell="A4" activePane="bottomLeft" state="frozen"/>
      <selection activeCell="B1" sqref="B1"/>
      <selection pane="bottomLeft" activeCell="R4" sqref="R4:R252"/>
    </sheetView>
  </sheetViews>
  <sheetFormatPr defaultColWidth="9.140625" defaultRowHeight="60" customHeight="1" x14ac:dyDescent="0.3"/>
  <cols>
    <col min="1" max="1" width="6.28515625" style="42" hidden="1" customWidth="1"/>
    <col min="2" max="2" width="6.42578125" style="42" bestFit="1" customWidth="1"/>
    <col min="3" max="3" width="0.140625" style="41" hidden="1" customWidth="1"/>
    <col min="4" max="4" width="15.5703125" style="41" hidden="1" customWidth="1"/>
    <col min="5" max="5" width="43.140625" style="84" customWidth="1"/>
    <col min="6" max="6" width="20.42578125" style="84" bestFit="1" customWidth="1"/>
    <col min="7" max="7" width="22.7109375" style="84" bestFit="1" customWidth="1"/>
    <col min="8" max="8" width="17.28515625" style="84" bestFit="1" customWidth="1"/>
    <col min="9" max="9" width="24" style="84" bestFit="1" customWidth="1"/>
    <col min="10" max="10" width="16.5703125" style="78" bestFit="1" customWidth="1"/>
    <col min="11" max="11" width="25" style="85" customWidth="1"/>
    <col min="12" max="12" width="20.140625" style="85" customWidth="1"/>
    <col min="13" max="13" width="21.5703125" style="84" customWidth="1"/>
    <col min="14" max="14" width="27.5703125" style="84" customWidth="1"/>
    <col min="15" max="15" width="22.5703125" style="84" customWidth="1"/>
    <col min="16" max="16" width="25.85546875" style="85" customWidth="1"/>
    <col min="17" max="17" width="29.42578125" style="84" customWidth="1"/>
    <col min="18" max="18" width="20.7109375" style="79" customWidth="1"/>
    <col min="19" max="19" width="27.28515625" style="84" bestFit="1" customWidth="1"/>
    <col min="20" max="20" width="18.28515625" style="84" bestFit="1" customWidth="1"/>
    <col min="21" max="21" width="15.42578125" style="69" bestFit="1" customWidth="1"/>
    <col min="22" max="22" width="12.42578125" style="70" bestFit="1" customWidth="1"/>
    <col min="23" max="23" width="21.7109375" style="42" customWidth="1"/>
    <col min="24" max="24" width="8.7109375" style="71" bestFit="1" customWidth="1"/>
    <col min="25" max="25" width="39.85546875" style="42" bestFit="1" customWidth="1"/>
    <col min="26" max="26" width="14.85546875" style="42" bestFit="1" customWidth="1"/>
    <col min="27" max="27" width="9.140625" style="42"/>
    <col min="28" max="28" width="12.42578125" style="42" bestFit="1" customWidth="1"/>
    <col min="29" max="29" width="10.7109375" style="42" bestFit="1" customWidth="1"/>
    <col min="30" max="30" width="9.28515625" style="42" bestFit="1" customWidth="1"/>
    <col min="31" max="16384" width="9.140625" style="42"/>
  </cols>
  <sheetData>
    <row r="1" spans="1:61" s="41" customFormat="1" ht="20.25" x14ac:dyDescent="0.25">
      <c r="E1" s="77"/>
      <c r="F1" s="77"/>
      <c r="G1" s="77"/>
      <c r="H1" s="77"/>
      <c r="I1" s="77"/>
      <c r="J1" s="78"/>
      <c r="K1" s="77"/>
      <c r="L1" s="77"/>
      <c r="M1" s="77"/>
      <c r="N1" s="77"/>
      <c r="O1" s="77"/>
      <c r="P1" s="77"/>
      <c r="Q1" s="77"/>
      <c r="R1" s="79"/>
      <c r="S1" s="77"/>
      <c r="T1" s="77"/>
    </row>
    <row r="2" spans="1:61" ht="60" customHeight="1" x14ac:dyDescent="0.25">
      <c r="B2" s="43" t="s">
        <v>5</v>
      </c>
      <c r="C2" s="43"/>
      <c r="D2" s="43" t="s">
        <v>27</v>
      </c>
      <c r="E2" s="44" t="s">
        <v>89</v>
      </c>
      <c r="F2" s="44" t="s">
        <v>0</v>
      </c>
      <c r="G2" s="44" t="s">
        <v>1</v>
      </c>
      <c r="H2" s="44" t="s">
        <v>2</v>
      </c>
      <c r="I2" s="44" t="s">
        <v>3</v>
      </c>
      <c r="J2" s="44" t="s">
        <v>90</v>
      </c>
      <c r="K2" s="44" t="s">
        <v>6</v>
      </c>
      <c r="L2" s="44" t="s">
        <v>91</v>
      </c>
      <c r="M2" s="44" t="s">
        <v>7</v>
      </c>
      <c r="N2" s="44" t="s">
        <v>92</v>
      </c>
      <c r="O2" s="44" t="s">
        <v>20</v>
      </c>
      <c r="P2" s="44" t="s">
        <v>93</v>
      </c>
      <c r="Q2" s="44" t="s">
        <v>94</v>
      </c>
      <c r="R2" s="45" t="s">
        <v>43</v>
      </c>
      <c r="S2" s="44" t="s">
        <v>8</v>
      </c>
      <c r="T2" s="44" t="s">
        <v>29</v>
      </c>
      <c r="U2" s="44" t="s">
        <v>10</v>
      </c>
      <c r="V2" s="44" t="s">
        <v>11</v>
      </c>
      <c r="W2" s="43"/>
      <c r="X2" s="42"/>
    </row>
    <row r="3" spans="1:61" ht="20.25" x14ac:dyDescent="0.25">
      <c r="B3" s="46"/>
      <c r="C3" s="46"/>
      <c r="D3" s="46"/>
      <c r="E3" s="80"/>
      <c r="F3" s="80"/>
      <c r="G3" s="80"/>
      <c r="H3" s="81"/>
      <c r="I3" s="81"/>
      <c r="J3" s="80"/>
      <c r="K3" s="80"/>
      <c r="L3" s="80"/>
      <c r="M3" s="81"/>
      <c r="N3" s="81"/>
      <c r="O3" s="80"/>
      <c r="P3" s="81"/>
      <c r="Q3" s="81"/>
      <c r="R3" s="82"/>
      <c r="S3" s="81"/>
      <c r="T3" s="81"/>
      <c r="U3" s="46"/>
      <c r="V3" s="46"/>
      <c r="W3" s="46"/>
      <c r="X3" s="42"/>
    </row>
    <row r="4" spans="1:61" s="59" customFormat="1" ht="45.75" customHeight="1" x14ac:dyDescent="0.35">
      <c r="A4" s="47"/>
      <c r="B4" s="48">
        <v>1</v>
      </c>
      <c r="C4" s="49"/>
      <c r="D4" s="49"/>
      <c r="E4" s="102" t="s">
        <v>103</v>
      </c>
      <c r="F4" s="102">
        <v>5040098520</v>
      </c>
      <c r="G4" s="102" t="s">
        <v>104</v>
      </c>
      <c r="H4" s="102" t="s">
        <v>105</v>
      </c>
      <c r="I4" s="102" t="s">
        <v>106</v>
      </c>
      <c r="J4" s="103">
        <v>22023</v>
      </c>
      <c r="K4" s="102" t="s">
        <v>107</v>
      </c>
      <c r="L4" s="104" t="s">
        <v>108</v>
      </c>
      <c r="M4" s="102" t="s">
        <v>109</v>
      </c>
      <c r="N4" s="102" t="s">
        <v>110</v>
      </c>
      <c r="O4" s="105">
        <v>45988</v>
      </c>
      <c r="P4" s="103" t="s">
        <v>111</v>
      </c>
      <c r="Q4" s="101" t="s">
        <v>291</v>
      </c>
      <c r="R4" s="102"/>
      <c r="S4" s="44" t="s">
        <v>522</v>
      </c>
      <c r="T4" s="53"/>
      <c r="U4" s="54">
        <v>46106</v>
      </c>
      <c r="V4" s="72">
        <v>0.375</v>
      </c>
      <c r="W4" s="99" t="s">
        <v>484</v>
      </c>
      <c r="X4" s="56"/>
      <c r="Y4" s="57" t="s">
        <v>483</v>
      </c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</row>
    <row r="5" spans="1:61" s="59" customFormat="1" ht="45.75" customHeight="1" x14ac:dyDescent="0.35">
      <c r="A5" s="47"/>
      <c r="B5" s="48">
        <v>2</v>
      </c>
      <c r="C5" s="49"/>
      <c r="D5" s="49"/>
      <c r="E5" s="102" t="s">
        <v>113</v>
      </c>
      <c r="F5" s="102">
        <v>5040126552</v>
      </c>
      <c r="G5" s="102" t="s">
        <v>114</v>
      </c>
      <c r="H5" s="102" t="s">
        <v>115</v>
      </c>
      <c r="I5" s="102" t="s">
        <v>116</v>
      </c>
      <c r="J5" s="103">
        <v>30360</v>
      </c>
      <c r="K5" s="102" t="s">
        <v>107</v>
      </c>
      <c r="L5" s="104" t="s">
        <v>117</v>
      </c>
      <c r="M5" s="102" t="s">
        <v>109</v>
      </c>
      <c r="N5" s="102" t="s">
        <v>110</v>
      </c>
      <c r="O5" s="105">
        <v>45981</v>
      </c>
      <c r="P5" s="103" t="s">
        <v>111</v>
      </c>
      <c r="Q5" s="101" t="s">
        <v>291</v>
      </c>
      <c r="R5" s="102"/>
      <c r="S5" s="44" t="s">
        <v>522</v>
      </c>
      <c r="T5" s="53"/>
      <c r="U5" s="54">
        <v>46106</v>
      </c>
      <c r="V5" s="72">
        <v>0.375</v>
      </c>
      <c r="W5" s="99" t="s">
        <v>485</v>
      </c>
      <c r="X5" s="56"/>
      <c r="Y5" s="57" t="s">
        <v>483</v>
      </c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</row>
    <row r="6" spans="1:61" s="59" customFormat="1" ht="45.75" customHeight="1" x14ac:dyDescent="0.35">
      <c r="A6" s="47"/>
      <c r="B6" s="48">
        <v>3</v>
      </c>
      <c r="C6" s="49"/>
      <c r="D6" s="49"/>
      <c r="E6" s="100" t="s">
        <v>118</v>
      </c>
      <c r="F6" s="100">
        <v>5011030895</v>
      </c>
      <c r="G6" s="100" t="s">
        <v>119</v>
      </c>
      <c r="H6" s="100" t="s">
        <v>120</v>
      </c>
      <c r="I6" s="100" t="s">
        <v>121</v>
      </c>
      <c r="J6" s="101">
        <v>26902</v>
      </c>
      <c r="K6" s="100" t="s">
        <v>122</v>
      </c>
      <c r="L6" s="100" t="s">
        <v>123</v>
      </c>
      <c r="M6" s="100" t="s">
        <v>109</v>
      </c>
      <c r="N6" s="100" t="s">
        <v>124</v>
      </c>
      <c r="O6" s="101" t="s">
        <v>125</v>
      </c>
      <c r="P6" s="101" t="s">
        <v>126</v>
      </c>
      <c r="Q6" s="101" t="s">
        <v>112</v>
      </c>
      <c r="R6" s="100" t="s">
        <v>127</v>
      </c>
      <c r="S6" s="44" t="s">
        <v>523</v>
      </c>
      <c r="T6" s="53"/>
      <c r="U6" s="54">
        <v>46106</v>
      </c>
      <c r="V6" s="72">
        <v>0.375</v>
      </c>
      <c r="W6" s="99" t="s">
        <v>486</v>
      </c>
      <c r="X6" s="56"/>
      <c r="Y6" s="57" t="s">
        <v>483</v>
      </c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</row>
    <row r="7" spans="1:61" s="59" customFormat="1" ht="45.75" customHeight="1" x14ac:dyDescent="0.35">
      <c r="A7" s="47"/>
      <c r="B7" s="48">
        <v>4</v>
      </c>
      <c r="C7" s="49"/>
      <c r="D7" s="49"/>
      <c r="E7" s="100" t="s">
        <v>118</v>
      </c>
      <c r="F7" s="100">
        <v>5011030895</v>
      </c>
      <c r="G7" s="100" t="s">
        <v>128</v>
      </c>
      <c r="H7" s="100" t="s">
        <v>129</v>
      </c>
      <c r="I7" s="100" t="s">
        <v>130</v>
      </c>
      <c r="J7" s="101">
        <v>28619</v>
      </c>
      <c r="K7" s="100" t="s">
        <v>131</v>
      </c>
      <c r="L7" s="100" t="s">
        <v>132</v>
      </c>
      <c r="M7" s="100" t="s">
        <v>109</v>
      </c>
      <c r="N7" s="100" t="s">
        <v>124</v>
      </c>
      <c r="O7" s="101" t="s">
        <v>133</v>
      </c>
      <c r="P7" s="101" t="s">
        <v>126</v>
      </c>
      <c r="Q7" s="101" t="s">
        <v>112</v>
      </c>
      <c r="R7" s="100" t="s">
        <v>134</v>
      </c>
      <c r="S7" s="44" t="s">
        <v>523</v>
      </c>
      <c r="T7" s="53"/>
      <c r="U7" s="54">
        <v>46106</v>
      </c>
      <c r="V7" s="72">
        <v>0.375</v>
      </c>
      <c r="W7" s="99" t="s">
        <v>486</v>
      </c>
      <c r="X7" s="56"/>
      <c r="Y7" s="57" t="s">
        <v>483</v>
      </c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</row>
    <row r="8" spans="1:61" s="59" customFormat="1" ht="45.75" customHeight="1" x14ac:dyDescent="0.35">
      <c r="A8" s="47"/>
      <c r="B8" s="48">
        <v>5</v>
      </c>
      <c r="C8" s="49"/>
      <c r="D8" s="49"/>
      <c r="E8" s="100" t="s">
        <v>118</v>
      </c>
      <c r="F8" s="100">
        <v>5011030895</v>
      </c>
      <c r="G8" s="100" t="s">
        <v>135</v>
      </c>
      <c r="H8" s="100" t="s">
        <v>136</v>
      </c>
      <c r="I8" s="100" t="s">
        <v>121</v>
      </c>
      <c r="J8" s="101">
        <v>28495</v>
      </c>
      <c r="K8" s="100" t="s">
        <v>137</v>
      </c>
      <c r="L8" s="100" t="s">
        <v>138</v>
      </c>
      <c r="M8" s="100" t="s">
        <v>109</v>
      </c>
      <c r="N8" s="100" t="s">
        <v>124</v>
      </c>
      <c r="O8" s="101" t="s">
        <v>139</v>
      </c>
      <c r="P8" s="101" t="s">
        <v>126</v>
      </c>
      <c r="Q8" s="101" t="s">
        <v>112</v>
      </c>
      <c r="R8" s="100" t="s">
        <v>140</v>
      </c>
      <c r="S8" s="44" t="s">
        <v>523</v>
      </c>
      <c r="T8" s="53"/>
      <c r="U8" s="54">
        <v>46106</v>
      </c>
      <c r="V8" s="72">
        <v>0.375</v>
      </c>
      <c r="W8" s="99" t="s">
        <v>486</v>
      </c>
      <c r="X8" s="56"/>
      <c r="Y8" s="57" t="s">
        <v>483</v>
      </c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</row>
    <row r="9" spans="1:61" s="59" customFormat="1" ht="45.75" customHeight="1" x14ac:dyDescent="0.35">
      <c r="A9" s="47"/>
      <c r="B9" s="48">
        <v>6</v>
      </c>
      <c r="C9" s="49"/>
      <c r="D9" s="49"/>
      <c r="E9" s="100" t="s">
        <v>118</v>
      </c>
      <c r="F9" s="100">
        <v>5011030895</v>
      </c>
      <c r="G9" s="100" t="s">
        <v>141</v>
      </c>
      <c r="H9" s="100" t="s">
        <v>142</v>
      </c>
      <c r="I9" s="100" t="s">
        <v>121</v>
      </c>
      <c r="J9" s="101">
        <v>26700</v>
      </c>
      <c r="K9" s="100" t="s">
        <v>143</v>
      </c>
      <c r="L9" s="100" t="s">
        <v>144</v>
      </c>
      <c r="M9" s="100" t="s">
        <v>145</v>
      </c>
      <c r="N9" s="100" t="s">
        <v>124</v>
      </c>
      <c r="O9" s="101" t="s">
        <v>146</v>
      </c>
      <c r="P9" s="101" t="s">
        <v>126</v>
      </c>
      <c r="Q9" s="101" t="s">
        <v>112</v>
      </c>
      <c r="R9" s="100" t="s">
        <v>140</v>
      </c>
      <c r="S9" s="44" t="s">
        <v>523</v>
      </c>
      <c r="T9" s="53"/>
      <c r="U9" s="54">
        <v>46106</v>
      </c>
      <c r="V9" s="72">
        <v>0.375</v>
      </c>
      <c r="W9" s="99" t="s">
        <v>486</v>
      </c>
      <c r="X9" s="56"/>
      <c r="Y9" s="57" t="s">
        <v>483</v>
      </c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</row>
    <row r="10" spans="1:61" s="59" customFormat="1" ht="45.75" customHeight="1" x14ac:dyDescent="0.35">
      <c r="A10" s="47"/>
      <c r="B10" s="48">
        <v>7</v>
      </c>
      <c r="C10" s="49"/>
      <c r="D10" s="49"/>
      <c r="E10" s="100" t="s">
        <v>150</v>
      </c>
      <c r="F10" s="100">
        <v>7713034421</v>
      </c>
      <c r="G10" s="100" t="s">
        <v>151</v>
      </c>
      <c r="H10" s="100" t="s">
        <v>152</v>
      </c>
      <c r="I10" s="100" t="s">
        <v>121</v>
      </c>
      <c r="J10" s="101">
        <v>28608</v>
      </c>
      <c r="K10" s="100" t="s">
        <v>153</v>
      </c>
      <c r="L10" s="100" t="s">
        <v>108</v>
      </c>
      <c r="M10" s="100" t="s">
        <v>109</v>
      </c>
      <c r="N10" s="100" t="s">
        <v>154</v>
      </c>
      <c r="O10" s="101" t="s">
        <v>155</v>
      </c>
      <c r="P10" s="103" t="s">
        <v>111</v>
      </c>
      <c r="Q10" s="101" t="s">
        <v>156</v>
      </c>
      <c r="R10" s="100"/>
      <c r="S10" s="44" t="s">
        <v>522</v>
      </c>
      <c r="T10" s="53"/>
      <c r="U10" s="54">
        <v>46106</v>
      </c>
      <c r="V10" s="72">
        <v>0.375</v>
      </c>
      <c r="W10" s="99" t="s">
        <v>487</v>
      </c>
      <c r="X10" s="56"/>
      <c r="Y10" s="57" t="s">
        <v>483</v>
      </c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</row>
    <row r="11" spans="1:61" s="59" customFormat="1" ht="45.75" customHeight="1" x14ac:dyDescent="0.35">
      <c r="A11" s="47"/>
      <c r="B11" s="48">
        <v>8</v>
      </c>
      <c r="C11" s="49"/>
      <c r="D11" s="49"/>
      <c r="E11" s="100" t="s">
        <v>158</v>
      </c>
      <c r="F11" s="100">
        <v>5044088107</v>
      </c>
      <c r="G11" s="100" t="s">
        <v>159</v>
      </c>
      <c r="H11" s="100" t="s">
        <v>160</v>
      </c>
      <c r="I11" s="100" t="s">
        <v>161</v>
      </c>
      <c r="J11" s="101">
        <v>24008</v>
      </c>
      <c r="K11" s="100" t="s">
        <v>162</v>
      </c>
      <c r="L11" s="100" t="s">
        <v>163</v>
      </c>
      <c r="M11" s="100" t="s">
        <v>145</v>
      </c>
      <c r="N11" s="100" t="s">
        <v>164</v>
      </c>
      <c r="O11" s="101" t="s">
        <v>165</v>
      </c>
      <c r="P11" s="101" t="s">
        <v>166</v>
      </c>
      <c r="Q11" s="101" t="s">
        <v>291</v>
      </c>
      <c r="R11" s="100"/>
      <c r="S11" s="44" t="s">
        <v>522</v>
      </c>
      <c r="T11" s="53"/>
      <c r="U11" s="54">
        <v>46106</v>
      </c>
      <c r="V11" s="72">
        <v>0.375</v>
      </c>
      <c r="W11" s="99" t="s">
        <v>488</v>
      </c>
      <c r="X11" s="56"/>
      <c r="Y11" s="57" t="s">
        <v>483</v>
      </c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</row>
    <row r="12" spans="1:61" s="59" customFormat="1" ht="45.75" customHeight="1" x14ac:dyDescent="0.35">
      <c r="A12" s="47"/>
      <c r="B12" s="48">
        <v>9</v>
      </c>
      <c r="C12" s="49"/>
      <c r="D12" s="49"/>
      <c r="E12" s="100" t="s">
        <v>158</v>
      </c>
      <c r="F12" s="100">
        <v>5044088107</v>
      </c>
      <c r="G12" s="100" t="s">
        <v>167</v>
      </c>
      <c r="H12" s="100" t="s">
        <v>105</v>
      </c>
      <c r="I12" s="100" t="s">
        <v>168</v>
      </c>
      <c r="J12" s="101">
        <v>34445</v>
      </c>
      <c r="K12" s="100" t="s">
        <v>169</v>
      </c>
      <c r="L12" s="100" t="s">
        <v>170</v>
      </c>
      <c r="M12" s="100" t="s">
        <v>145</v>
      </c>
      <c r="N12" s="100" t="s">
        <v>110</v>
      </c>
      <c r="O12" s="101" t="s">
        <v>171</v>
      </c>
      <c r="P12" s="101" t="s">
        <v>166</v>
      </c>
      <c r="Q12" s="101" t="s">
        <v>291</v>
      </c>
      <c r="R12" s="100"/>
      <c r="S12" s="44" t="s">
        <v>522</v>
      </c>
      <c r="T12" s="53"/>
      <c r="U12" s="54">
        <v>46106</v>
      </c>
      <c r="V12" s="72">
        <v>0.375</v>
      </c>
      <c r="W12" s="99" t="s">
        <v>488</v>
      </c>
      <c r="X12" s="56"/>
      <c r="Y12" s="57" t="s">
        <v>483</v>
      </c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</row>
    <row r="13" spans="1:61" s="59" customFormat="1" ht="45.75" customHeight="1" x14ac:dyDescent="0.35">
      <c r="A13" s="47"/>
      <c r="B13" s="48">
        <v>10</v>
      </c>
      <c r="C13" s="49"/>
      <c r="D13" s="49"/>
      <c r="E13" s="100" t="s">
        <v>158</v>
      </c>
      <c r="F13" s="100">
        <v>5044088107</v>
      </c>
      <c r="G13" s="100" t="s">
        <v>172</v>
      </c>
      <c r="H13" s="100" t="s">
        <v>173</v>
      </c>
      <c r="I13" s="100" t="s">
        <v>121</v>
      </c>
      <c r="J13" s="101">
        <v>29448</v>
      </c>
      <c r="K13" s="100" t="s">
        <v>169</v>
      </c>
      <c r="L13" s="100" t="s">
        <v>174</v>
      </c>
      <c r="M13" s="100" t="s">
        <v>145</v>
      </c>
      <c r="N13" s="100" t="s">
        <v>110</v>
      </c>
      <c r="O13" s="101" t="s">
        <v>165</v>
      </c>
      <c r="P13" s="101" t="s">
        <v>166</v>
      </c>
      <c r="Q13" s="101" t="s">
        <v>291</v>
      </c>
      <c r="R13" s="100"/>
      <c r="S13" s="44" t="s">
        <v>522</v>
      </c>
      <c r="T13" s="53"/>
      <c r="U13" s="54">
        <v>46106</v>
      </c>
      <c r="V13" s="72">
        <v>0.375</v>
      </c>
      <c r="W13" s="99" t="s">
        <v>488</v>
      </c>
      <c r="X13" s="56"/>
      <c r="Y13" s="57" t="s">
        <v>483</v>
      </c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</row>
    <row r="14" spans="1:61" s="59" customFormat="1" ht="45.75" customHeight="1" x14ac:dyDescent="0.35">
      <c r="A14" s="47"/>
      <c r="B14" s="48">
        <v>11</v>
      </c>
      <c r="C14" s="49"/>
      <c r="D14" s="49"/>
      <c r="E14" s="100" t="s">
        <v>158</v>
      </c>
      <c r="F14" s="100">
        <v>5044088107</v>
      </c>
      <c r="G14" s="100" t="s">
        <v>175</v>
      </c>
      <c r="H14" s="100" t="s">
        <v>176</v>
      </c>
      <c r="I14" s="100" t="s">
        <v>168</v>
      </c>
      <c r="J14" s="101">
        <v>29505</v>
      </c>
      <c r="K14" s="100" t="s">
        <v>169</v>
      </c>
      <c r="L14" s="100" t="s">
        <v>144</v>
      </c>
      <c r="M14" s="100" t="s">
        <v>145</v>
      </c>
      <c r="N14" s="100" t="s">
        <v>110</v>
      </c>
      <c r="O14" s="101" t="s">
        <v>177</v>
      </c>
      <c r="P14" s="101" t="s">
        <v>166</v>
      </c>
      <c r="Q14" s="101" t="s">
        <v>291</v>
      </c>
      <c r="R14" s="100"/>
      <c r="S14" s="44" t="s">
        <v>522</v>
      </c>
      <c r="T14" s="53"/>
      <c r="U14" s="54">
        <v>46106</v>
      </c>
      <c r="V14" s="72">
        <v>0.375</v>
      </c>
      <c r="W14" s="99" t="s">
        <v>488</v>
      </c>
      <c r="X14" s="56"/>
      <c r="Y14" s="57" t="s">
        <v>483</v>
      </c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</row>
    <row r="15" spans="1:61" s="59" customFormat="1" ht="45.75" customHeight="1" x14ac:dyDescent="0.35">
      <c r="A15" s="47"/>
      <c r="B15" s="48">
        <v>12</v>
      </c>
      <c r="C15" s="49"/>
      <c r="D15" s="49"/>
      <c r="E15" s="100" t="s">
        <v>158</v>
      </c>
      <c r="F15" s="100">
        <v>5044088107</v>
      </c>
      <c r="G15" s="100" t="s">
        <v>178</v>
      </c>
      <c r="H15" s="100" t="s">
        <v>179</v>
      </c>
      <c r="I15" s="100" t="s">
        <v>180</v>
      </c>
      <c r="J15" s="101">
        <v>23436</v>
      </c>
      <c r="K15" s="100" t="s">
        <v>181</v>
      </c>
      <c r="L15" s="100" t="s">
        <v>182</v>
      </c>
      <c r="M15" s="100" t="s">
        <v>145</v>
      </c>
      <c r="N15" s="100" t="s">
        <v>110</v>
      </c>
      <c r="O15" s="101" t="s">
        <v>165</v>
      </c>
      <c r="P15" s="101" t="s">
        <v>166</v>
      </c>
      <c r="Q15" s="101" t="s">
        <v>291</v>
      </c>
      <c r="R15" s="100"/>
      <c r="S15" s="44" t="s">
        <v>522</v>
      </c>
      <c r="T15" s="53"/>
      <c r="U15" s="54">
        <v>46106</v>
      </c>
      <c r="V15" s="72">
        <v>0.375</v>
      </c>
      <c r="W15" s="99" t="s">
        <v>488</v>
      </c>
      <c r="X15" s="56"/>
      <c r="Y15" s="57" t="s">
        <v>483</v>
      </c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</row>
    <row r="16" spans="1:61" s="59" customFormat="1" ht="45.75" customHeight="1" x14ac:dyDescent="0.35">
      <c r="A16" s="47"/>
      <c r="B16" s="48">
        <v>13</v>
      </c>
      <c r="C16" s="49"/>
      <c r="D16" s="49"/>
      <c r="E16" s="100" t="s">
        <v>158</v>
      </c>
      <c r="F16" s="100">
        <v>5044088107</v>
      </c>
      <c r="G16" s="100" t="s">
        <v>183</v>
      </c>
      <c r="H16" s="100" t="s">
        <v>184</v>
      </c>
      <c r="I16" s="100" t="s">
        <v>185</v>
      </c>
      <c r="J16" s="101">
        <v>28558</v>
      </c>
      <c r="K16" s="100" t="s">
        <v>181</v>
      </c>
      <c r="L16" s="100" t="s">
        <v>144</v>
      </c>
      <c r="M16" s="100" t="s">
        <v>186</v>
      </c>
      <c r="N16" s="100" t="s">
        <v>110</v>
      </c>
      <c r="O16" s="101"/>
      <c r="P16" s="101" t="s">
        <v>166</v>
      </c>
      <c r="Q16" s="101" t="s">
        <v>291</v>
      </c>
      <c r="R16" s="100"/>
      <c r="S16" s="44" t="s">
        <v>522</v>
      </c>
      <c r="T16" s="53"/>
      <c r="U16" s="54">
        <v>46106</v>
      </c>
      <c r="V16" s="72">
        <v>0.375</v>
      </c>
      <c r="W16" s="99" t="s">
        <v>488</v>
      </c>
      <c r="X16" s="56"/>
      <c r="Y16" s="57" t="s">
        <v>483</v>
      </c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</row>
    <row r="17" spans="1:61" s="59" customFormat="1" ht="45.75" customHeight="1" x14ac:dyDescent="0.35">
      <c r="A17" s="47"/>
      <c r="B17" s="48">
        <v>14</v>
      </c>
      <c r="C17" s="49"/>
      <c r="D17" s="49"/>
      <c r="E17" s="100" t="s">
        <v>187</v>
      </c>
      <c r="F17" s="100">
        <v>7706029910</v>
      </c>
      <c r="G17" s="100" t="s">
        <v>188</v>
      </c>
      <c r="H17" s="100" t="s">
        <v>115</v>
      </c>
      <c r="I17" s="100" t="s">
        <v>121</v>
      </c>
      <c r="J17" s="101">
        <v>35528</v>
      </c>
      <c r="K17" s="100" t="s">
        <v>189</v>
      </c>
      <c r="L17" s="100" t="s">
        <v>190</v>
      </c>
      <c r="M17" s="100" t="s">
        <v>145</v>
      </c>
      <c r="N17" s="100" t="s">
        <v>124</v>
      </c>
      <c r="O17" s="101" t="s">
        <v>191</v>
      </c>
      <c r="P17" s="101" t="s">
        <v>126</v>
      </c>
      <c r="Q17" s="101" t="s">
        <v>112</v>
      </c>
      <c r="R17" s="100" t="s">
        <v>192</v>
      </c>
      <c r="S17" s="44" t="s">
        <v>523</v>
      </c>
      <c r="T17" s="53"/>
      <c r="U17" s="54">
        <v>46106</v>
      </c>
      <c r="V17" s="72">
        <v>0.375</v>
      </c>
      <c r="W17" s="99" t="s">
        <v>489</v>
      </c>
      <c r="X17" s="56"/>
      <c r="Y17" s="57" t="s">
        <v>483</v>
      </c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</row>
    <row r="18" spans="1:61" s="59" customFormat="1" ht="45.75" customHeight="1" x14ac:dyDescent="0.35">
      <c r="A18" s="47"/>
      <c r="B18" s="48">
        <v>15</v>
      </c>
      <c r="C18" s="49"/>
      <c r="D18" s="49"/>
      <c r="E18" s="100" t="s">
        <v>193</v>
      </c>
      <c r="F18" s="100">
        <v>5019027340</v>
      </c>
      <c r="G18" s="100" t="s">
        <v>194</v>
      </c>
      <c r="H18" s="100" t="s">
        <v>195</v>
      </c>
      <c r="I18" s="100" t="s">
        <v>121</v>
      </c>
      <c r="J18" s="101">
        <v>32275</v>
      </c>
      <c r="K18" s="100" t="s">
        <v>196</v>
      </c>
      <c r="L18" s="100" t="s">
        <v>182</v>
      </c>
      <c r="M18" s="100" t="s">
        <v>186</v>
      </c>
      <c r="N18" s="100" t="s">
        <v>197</v>
      </c>
      <c r="O18" s="101"/>
      <c r="P18" s="101" t="s">
        <v>148</v>
      </c>
      <c r="Q18" s="101" t="s">
        <v>112</v>
      </c>
      <c r="R18" s="100" t="s">
        <v>198</v>
      </c>
      <c r="S18" s="44" t="s">
        <v>523</v>
      </c>
      <c r="T18" s="53"/>
      <c r="U18" s="54">
        <v>46106</v>
      </c>
      <c r="V18" s="72">
        <v>0.375</v>
      </c>
      <c r="W18" s="99" t="s">
        <v>490</v>
      </c>
      <c r="X18" s="56"/>
      <c r="Y18" s="57" t="s">
        <v>483</v>
      </c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</row>
    <row r="19" spans="1:61" s="59" customFormat="1" ht="45.75" customHeight="1" x14ac:dyDescent="0.35">
      <c r="A19" s="47"/>
      <c r="B19" s="48">
        <v>16</v>
      </c>
      <c r="C19" s="49"/>
      <c r="D19" s="49"/>
      <c r="E19" s="100" t="s">
        <v>202</v>
      </c>
      <c r="F19" s="100">
        <v>7703270067</v>
      </c>
      <c r="G19" s="100" t="s">
        <v>203</v>
      </c>
      <c r="H19" s="100" t="s">
        <v>204</v>
      </c>
      <c r="I19" s="100" t="s">
        <v>205</v>
      </c>
      <c r="J19" s="101">
        <v>21368</v>
      </c>
      <c r="K19" s="100" t="s">
        <v>206</v>
      </c>
      <c r="L19" s="100" t="s">
        <v>207</v>
      </c>
      <c r="M19" s="100" t="s">
        <v>109</v>
      </c>
      <c r="N19" s="100" t="s">
        <v>197</v>
      </c>
      <c r="O19" s="101"/>
      <c r="P19" s="101" t="s">
        <v>148</v>
      </c>
      <c r="Q19" s="101" t="s">
        <v>112</v>
      </c>
      <c r="R19" s="100" t="s">
        <v>208</v>
      </c>
      <c r="S19" s="44" t="s">
        <v>523</v>
      </c>
      <c r="T19" s="53"/>
      <c r="U19" s="54">
        <v>46106</v>
      </c>
      <c r="V19" s="74">
        <v>0.39583333333333331</v>
      </c>
      <c r="W19" s="99" t="s">
        <v>491</v>
      </c>
      <c r="X19" s="56"/>
      <c r="Y19" s="57" t="s">
        <v>483</v>
      </c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</row>
    <row r="20" spans="1:61" s="59" customFormat="1" ht="45.75" customHeight="1" x14ac:dyDescent="0.35">
      <c r="A20" s="47"/>
      <c r="B20" s="48">
        <v>17</v>
      </c>
      <c r="C20" s="49"/>
      <c r="D20" s="49"/>
      <c r="E20" s="100" t="s">
        <v>202</v>
      </c>
      <c r="F20" s="100">
        <v>7703270067</v>
      </c>
      <c r="G20" s="100" t="s">
        <v>209</v>
      </c>
      <c r="H20" s="100" t="s">
        <v>210</v>
      </c>
      <c r="I20" s="100" t="s">
        <v>116</v>
      </c>
      <c r="J20" s="101">
        <v>28174</v>
      </c>
      <c r="K20" s="100" t="s">
        <v>206</v>
      </c>
      <c r="L20" s="100" t="s">
        <v>211</v>
      </c>
      <c r="M20" s="100" t="s">
        <v>109</v>
      </c>
      <c r="N20" s="100" t="s">
        <v>197</v>
      </c>
      <c r="O20" s="101" t="s">
        <v>212</v>
      </c>
      <c r="P20" s="101" t="s">
        <v>148</v>
      </c>
      <c r="Q20" s="101" t="s">
        <v>112</v>
      </c>
      <c r="R20" s="100" t="s">
        <v>208</v>
      </c>
      <c r="S20" s="44" t="s">
        <v>523</v>
      </c>
      <c r="T20" s="53"/>
      <c r="U20" s="54">
        <v>46106</v>
      </c>
      <c r="V20" s="74">
        <v>0.39583333333333331</v>
      </c>
      <c r="W20" s="99" t="s">
        <v>491</v>
      </c>
      <c r="X20" s="56"/>
      <c r="Y20" s="57" t="s">
        <v>483</v>
      </c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</row>
    <row r="21" spans="1:61" s="59" customFormat="1" ht="45.75" customHeight="1" x14ac:dyDescent="0.35">
      <c r="A21" s="47"/>
      <c r="B21" s="48">
        <v>18</v>
      </c>
      <c r="C21" s="49"/>
      <c r="D21" s="49"/>
      <c r="E21" s="100" t="s">
        <v>202</v>
      </c>
      <c r="F21" s="100">
        <v>7703270067</v>
      </c>
      <c r="G21" s="100" t="s">
        <v>213</v>
      </c>
      <c r="H21" s="100" t="s">
        <v>214</v>
      </c>
      <c r="I21" s="100" t="s">
        <v>168</v>
      </c>
      <c r="J21" s="101">
        <v>27215</v>
      </c>
      <c r="K21" s="100" t="s">
        <v>206</v>
      </c>
      <c r="L21" s="100" t="s">
        <v>215</v>
      </c>
      <c r="M21" s="100" t="s">
        <v>109</v>
      </c>
      <c r="N21" s="100" t="s">
        <v>197</v>
      </c>
      <c r="O21" s="101" t="s">
        <v>216</v>
      </c>
      <c r="P21" s="101" t="s">
        <v>148</v>
      </c>
      <c r="Q21" s="101" t="s">
        <v>112</v>
      </c>
      <c r="R21" s="100" t="s">
        <v>217</v>
      </c>
      <c r="S21" s="44" t="s">
        <v>523</v>
      </c>
      <c r="T21" s="53"/>
      <c r="U21" s="54">
        <v>46106</v>
      </c>
      <c r="V21" s="74">
        <v>0.39583333333333331</v>
      </c>
      <c r="W21" s="99" t="s">
        <v>491</v>
      </c>
      <c r="X21" s="56"/>
      <c r="Y21" s="57" t="s">
        <v>483</v>
      </c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</row>
    <row r="22" spans="1:61" s="59" customFormat="1" ht="45.75" customHeight="1" x14ac:dyDescent="0.35">
      <c r="A22" s="47"/>
      <c r="B22" s="48">
        <v>19</v>
      </c>
      <c r="C22" s="49"/>
      <c r="D22" s="49"/>
      <c r="E22" s="106" t="s">
        <v>218</v>
      </c>
      <c r="F22" s="100">
        <v>5032292612</v>
      </c>
      <c r="G22" s="100" t="s">
        <v>219</v>
      </c>
      <c r="H22" s="100" t="s">
        <v>220</v>
      </c>
      <c r="I22" s="100" t="s">
        <v>199</v>
      </c>
      <c r="J22" s="101">
        <v>29517</v>
      </c>
      <c r="K22" s="100" t="s">
        <v>221</v>
      </c>
      <c r="L22" s="107" t="s">
        <v>222</v>
      </c>
      <c r="M22" s="100" t="s">
        <v>109</v>
      </c>
      <c r="N22" s="100" t="s">
        <v>1079</v>
      </c>
      <c r="O22" s="109" t="s">
        <v>223</v>
      </c>
      <c r="P22" s="101" t="s">
        <v>126</v>
      </c>
      <c r="Q22" s="101" t="s">
        <v>112</v>
      </c>
      <c r="R22" s="100" t="s">
        <v>1082</v>
      </c>
      <c r="S22" s="44" t="s">
        <v>523</v>
      </c>
      <c r="T22" s="53"/>
      <c r="U22" s="54">
        <v>46106</v>
      </c>
      <c r="V22" s="74">
        <v>0.39583333333333331</v>
      </c>
      <c r="W22" s="99" t="s">
        <v>492</v>
      </c>
      <c r="X22" s="56"/>
      <c r="Y22" s="57" t="s">
        <v>483</v>
      </c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</row>
    <row r="23" spans="1:61" s="59" customFormat="1" ht="45.75" customHeight="1" x14ac:dyDescent="0.35">
      <c r="A23" s="47"/>
      <c r="B23" s="48">
        <v>20</v>
      </c>
      <c r="C23" s="49"/>
      <c r="D23" s="49"/>
      <c r="E23" s="106" t="s">
        <v>218</v>
      </c>
      <c r="F23" s="100">
        <v>5032292612</v>
      </c>
      <c r="G23" s="7" t="s">
        <v>224</v>
      </c>
      <c r="H23" s="100" t="s">
        <v>105</v>
      </c>
      <c r="I23" s="7" t="s">
        <v>147</v>
      </c>
      <c r="J23" s="101">
        <v>28253</v>
      </c>
      <c r="K23" s="7" t="s">
        <v>225</v>
      </c>
      <c r="L23" s="107" t="s">
        <v>226</v>
      </c>
      <c r="M23" s="7" t="s">
        <v>109</v>
      </c>
      <c r="N23" s="100" t="s">
        <v>124</v>
      </c>
      <c r="O23" s="109" t="s">
        <v>227</v>
      </c>
      <c r="P23" s="101" t="s">
        <v>126</v>
      </c>
      <c r="Q23" s="101" t="s">
        <v>112</v>
      </c>
      <c r="R23" s="101" t="s">
        <v>149</v>
      </c>
      <c r="S23" s="44" t="s">
        <v>523</v>
      </c>
      <c r="T23" s="53"/>
      <c r="U23" s="54">
        <v>46106</v>
      </c>
      <c r="V23" s="74">
        <v>0.39583333333333331</v>
      </c>
      <c r="W23" s="99" t="s">
        <v>492</v>
      </c>
      <c r="X23" s="56"/>
      <c r="Y23" s="57" t="s">
        <v>483</v>
      </c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</row>
    <row r="24" spans="1:61" s="59" customFormat="1" ht="45.75" customHeight="1" x14ac:dyDescent="0.35">
      <c r="A24" s="47"/>
      <c r="B24" s="48">
        <v>21</v>
      </c>
      <c r="C24" s="49"/>
      <c r="D24" s="49"/>
      <c r="E24" s="106" t="s">
        <v>218</v>
      </c>
      <c r="F24" s="7">
        <v>5032292612</v>
      </c>
      <c r="G24" s="100" t="s">
        <v>228</v>
      </c>
      <c r="H24" s="7" t="s">
        <v>142</v>
      </c>
      <c r="I24" s="100" t="s">
        <v>229</v>
      </c>
      <c r="J24" s="110">
        <v>31630</v>
      </c>
      <c r="K24" s="100" t="s">
        <v>230</v>
      </c>
      <c r="L24" s="111" t="s">
        <v>231</v>
      </c>
      <c r="M24" s="100" t="s">
        <v>109</v>
      </c>
      <c r="N24" s="100" t="s">
        <v>124</v>
      </c>
      <c r="O24" s="109" t="s">
        <v>232</v>
      </c>
      <c r="P24" s="101" t="s">
        <v>126</v>
      </c>
      <c r="Q24" s="101" t="s">
        <v>112</v>
      </c>
      <c r="R24" s="110" t="s">
        <v>201</v>
      </c>
      <c r="S24" s="44" t="s">
        <v>523</v>
      </c>
      <c r="T24" s="53"/>
      <c r="U24" s="54">
        <v>46106</v>
      </c>
      <c r="V24" s="74">
        <v>0.39583333333333331</v>
      </c>
      <c r="W24" s="99" t="s">
        <v>492</v>
      </c>
      <c r="X24" s="56"/>
      <c r="Y24" s="57" t="s">
        <v>483</v>
      </c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</row>
    <row r="25" spans="1:61" s="59" customFormat="1" ht="45.75" customHeight="1" x14ac:dyDescent="0.35">
      <c r="A25" s="47"/>
      <c r="B25" s="48">
        <v>22</v>
      </c>
      <c r="C25" s="49"/>
      <c r="D25" s="49"/>
      <c r="E25" s="106" t="s">
        <v>218</v>
      </c>
      <c r="F25" s="100">
        <v>5032292612</v>
      </c>
      <c r="G25" s="100" t="s">
        <v>233</v>
      </c>
      <c r="H25" s="100" t="s">
        <v>220</v>
      </c>
      <c r="I25" s="100" t="s">
        <v>130</v>
      </c>
      <c r="J25" s="101">
        <v>32121</v>
      </c>
      <c r="K25" s="100" t="s">
        <v>234</v>
      </c>
      <c r="L25" s="107" t="s">
        <v>231</v>
      </c>
      <c r="M25" s="100" t="s">
        <v>109</v>
      </c>
      <c r="N25" s="100" t="s">
        <v>124</v>
      </c>
      <c r="O25" s="109" t="s">
        <v>235</v>
      </c>
      <c r="P25" s="101" t="s">
        <v>126</v>
      </c>
      <c r="Q25" s="101" t="s">
        <v>112</v>
      </c>
      <c r="R25" s="100" t="s">
        <v>149</v>
      </c>
      <c r="S25" s="44" t="s">
        <v>523</v>
      </c>
      <c r="T25" s="53"/>
      <c r="U25" s="54">
        <v>46106</v>
      </c>
      <c r="V25" s="74">
        <v>0.39583333333333331</v>
      </c>
      <c r="W25" s="99" t="s">
        <v>492</v>
      </c>
      <c r="X25" s="56"/>
      <c r="Y25" s="57" t="s">
        <v>483</v>
      </c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</row>
    <row r="26" spans="1:61" s="59" customFormat="1" ht="45.75" customHeight="1" x14ac:dyDescent="0.35">
      <c r="A26" s="47"/>
      <c r="B26" s="48">
        <v>23</v>
      </c>
      <c r="C26" s="49"/>
      <c r="D26" s="49"/>
      <c r="E26" s="100" t="s">
        <v>1085</v>
      </c>
      <c r="F26" s="100" t="s">
        <v>236</v>
      </c>
      <c r="G26" s="100" t="s">
        <v>237</v>
      </c>
      <c r="H26" s="100" t="s">
        <v>238</v>
      </c>
      <c r="I26" s="100" t="s">
        <v>147</v>
      </c>
      <c r="J26" s="101">
        <v>26340</v>
      </c>
      <c r="K26" s="100" t="s">
        <v>239</v>
      </c>
      <c r="L26" s="100" t="s">
        <v>163</v>
      </c>
      <c r="M26" s="100" t="s">
        <v>145</v>
      </c>
      <c r="N26" s="100" t="s">
        <v>197</v>
      </c>
      <c r="O26" s="101" t="s">
        <v>240</v>
      </c>
      <c r="P26" s="101" t="s">
        <v>148</v>
      </c>
      <c r="Q26" s="101" t="s">
        <v>112</v>
      </c>
      <c r="R26" s="100" t="s">
        <v>241</v>
      </c>
      <c r="S26" s="44" t="s">
        <v>523</v>
      </c>
      <c r="T26" s="53"/>
      <c r="U26" s="54">
        <v>46106</v>
      </c>
      <c r="V26" s="74">
        <v>0.39583333333333331</v>
      </c>
      <c r="W26" s="99" t="s">
        <v>493</v>
      </c>
      <c r="X26" s="56"/>
      <c r="Y26" s="57" t="s">
        <v>483</v>
      </c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</row>
    <row r="27" spans="1:61" s="59" customFormat="1" ht="45.75" customHeight="1" x14ac:dyDescent="0.35">
      <c r="A27" s="47"/>
      <c r="B27" s="48">
        <v>24</v>
      </c>
      <c r="C27" s="49"/>
      <c r="D27" s="49"/>
      <c r="E27" s="100" t="s">
        <v>242</v>
      </c>
      <c r="F27" s="100">
        <v>5036033471</v>
      </c>
      <c r="G27" s="100" t="s">
        <v>243</v>
      </c>
      <c r="H27" s="100" t="s">
        <v>244</v>
      </c>
      <c r="I27" s="100" t="s">
        <v>130</v>
      </c>
      <c r="J27" s="101">
        <v>28773</v>
      </c>
      <c r="K27" s="100" t="s">
        <v>245</v>
      </c>
      <c r="L27" s="100" t="s">
        <v>246</v>
      </c>
      <c r="M27" s="100" t="s">
        <v>186</v>
      </c>
      <c r="N27" s="100" t="s">
        <v>197</v>
      </c>
      <c r="O27" s="101"/>
      <c r="P27" s="100" t="s">
        <v>148</v>
      </c>
      <c r="Q27" s="101" t="s">
        <v>112</v>
      </c>
      <c r="R27" s="100" t="s">
        <v>247</v>
      </c>
      <c r="S27" s="44" t="s">
        <v>523</v>
      </c>
      <c r="T27" s="53"/>
      <c r="U27" s="54">
        <v>46106</v>
      </c>
      <c r="V27" s="74">
        <v>0.39583333333333331</v>
      </c>
      <c r="W27" s="99" t="s">
        <v>494</v>
      </c>
      <c r="X27" s="56"/>
      <c r="Y27" s="57" t="s">
        <v>483</v>
      </c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</row>
    <row r="28" spans="1:61" s="61" customFormat="1" ht="45.75" customHeight="1" x14ac:dyDescent="0.35">
      <c r="A28" s="47"/>
      <c r="B28" s="48">
        <v>25</v>
      </c>
      <c r="C28" s="60"/>
      <c r="D28" s="60"/>
      <c r="E28" s="100" t="s">
        <v>248</v>
      </c>
      <c r="F28" s="100">
        <v>7703372809</v>
      </c>
      <c r="G28" s="100" t="s">
        <v>249</v>
      </c>
      <c r="H28" s="100" t="s">
        <v>250</v>
      </c>
      <c r="I28" s="100" t="s">
        <v>251</v>
      </c>
      <c r="J28" s="101">
        <v>29012</v>
      </c>
      <c r="K28" s="100" t="s">
        <v>252</v>
      </c>
      <c r="L28" s="100" t="s">
        <v>253</v>
      </c>
      <c r="M28" s="100" t="s">
        <v>109</v>
      </c>
      <c r="N28" s="100" t="s">
        <v>254</v>
      </c>
      <c r="O28" s="101" t="s">
        <v>255</v>
      </c>
      <c r="P28" s="101" t="s">
        <v>166</v>
      </c>
      <c r="Q28" s="101" t="s">
        <v>256</v>
      </c>
      <c r="R28" s="100"/>
      <c r="S28" s="44" t="s">
        <v>522</v>
      </c>
      <c r="T28" s="53"/>
      <c r="U28" s="54">
        <v>46106</v>
      </c>
      <c r="V28" s="74">
        <v>0.39583333333333331</v>
      </c>
      <c r="W28" s="99" t="s">
        <v>495</v>
      </c>
      <c r="X28" s="56"/>
      <c r="Y28" s="57" t="s">
        <v>483</v>
      </c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</row>
    <row r="29" spans="1:61" s="59" customFormat="1" ht="45.75" customHeight="1" x14ac:dyDescent="0.35">
      <c r="A29" s="47"/>
      <c r="B29" s="48">
        <v>26</v>
      </c>
      <c r="C29" s="49"/>
      <c r="D29" s="49"/>
      <c r="E29" s="100" t="s">
        <v>257</v>
      </c>
      <c r="F29" s="100">
        <v>5049003153</v>
      </c>
      <c r="G29" s="100" t="s">
        <v>258</v>
      </c>
      <c r="H29" s="100" t="s">
        <v>259</v>
      </c>
      <c r="I29" s="100" t="s">
        <v>168</v>
      </c>
      <c r="J29" s="101">
        <v>28187</v>
      </c>
      <c r="K29" s="100" t="s">
        <v>260</v>
      </c>
      <c r="L29" s="100">
        <v>5</v>
      </c>
      <c r="M29" s="100" t="s">
        <v>109</v>
      </c>
      <c r="N29" s="100" t="s">
        <v>124</v>
      </c>
      <c r="O29" s="101" t="s">
        <v>261</v>
      </c>
      <c r="P29" s="101" t="s">
        <v>126</v>
      </c>
      <c r="Q29" s="101" t="s">
        <v>112</v>
      </c>
      <c r="R29" s="100" t="s">
        <v>134</v>
      </c>
      <c r="S29" s="44" t="s">
        <v>523</v>
      </c>
      <c r="T29" s="53"/>
      <c r="U29" s="54">
        <v>46106</v>
      </c>
      <c r="V29" s="74">
        <v>0.39583333333333331</v>
      </c>
      <c r="W29" s="99" t="s">
        <v>496</v>
      </c>
      <c r="X29" s="56"/>
      <c r="Y29" s="57" t="s">
        <v>483</v>
      </c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</row>
    <row r="30" spans="1:61" s="59" customFormat="1" ht="45.75" customHeight="1" x14ac:dyDescent="0.35">
      <c r="A30" s="47"/>
      <c r="B30" s="48">
        <v>27</v>
      </c>
      <c r="C30" s="49"/>
      <c r="D30" s="49"/>
      <c r="E30" s="100" t="s">
        <v>264</v>
      </c>
      <c r="F30" s="100">
        <v>5035022276</v>
      </c>
      <c r="G30" s="100" t="s">
        <v>265</v>
      </c>
      <c r="H30" s="100" t="s">
        <v>266</v>
      </c>
      <c r="I30" s="100" t="s">
        <v>267</v>
      </c>
      <c r="J30" s="101">
        <v>20813</v>
      </c>
      <c r="K30" s="100" t="s">
        <v>268</v>
      </c>
      <c r="L30" s="100" t="s">
        <v>269</v>
      </c>
      <c r="M30" s="100" t="s">
        <v>109</v>
      </c>
      <c r="N30" s="100" t="s">
        <v>124</v>
      </c>
      <c r="O30" s="101" t="s">
        <v>270</v>
      </c>
      <c r="P30" s="101" t="s">
        <v>126</v>
      </c>
      <c r="Q30" s="101" t="s">
        <v>112</v>
      </c>
      <c r="R30" s="100" t="s">
        <v>134</v>
      </c>
      <c r="S30" s="44" t="s">
        <v>523</v>
      </c>
      <c r="T30" s="53"/>
      <c r="U30" s="54">
        <v>46106</v>
      </c>
      <c r="V30" s="74">
        <v>0.39583333333333331</v>
      </c>
      <c r="W30" s="99" t="s">
        <v>497</v>
      </c>
      <c r="X30" s="56"/>
      <c r="Y30" s="57" t="s">
        <v>483</v>
      </c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</row>
    <row r="31" spans="1:61" s="59" customFormat="1" ht="45.75" customHeight="1" x14ac:dyDescent="0.35">
      <c r="A31" s="47"/>
      <c r="B31" s="48">
        <v>28</v>
      </c>
      <c r="C31" s="49"/>
      <c r="D31" s="49"/>
      <c r="E31" s="112" t="s">
        <v>271</v>
      </c>
      <c r="F31" s="112">
        <v>5027036613</v>
      </c>
      <c r="G31" s="112" t="s">
        <v>272</v>
      </c>
      <c r="H31" s="112" t="s">
        <v>273</v>
      </c>
      <c r="I31" s="112" t="s">
        <v>116</v>
      </c>
      <c r="J31" s="114">
        <v>23699</v>
      </c>
      <c r="K31" s="113" t="s">
        <v>274</v>
      </c>
      <c r="L31" s="112" t="s">
        <v>275</v>
      </c>
      <c r="M31" s="112" t="s">
        <v>276</v>
      </c>
      <c r="N31" s="100" t="s">
        <v>124</v>
      </c>
      <c r="O31" s="114" t="s">
        <v>1078</v>
      </c>
      <c r="P31" s="112" t="s">
        <v>148</v>
      </c>
      <c r="Q31" s="101" t="s">
        <v>112</v>
      </c>
      <c r="R31" s="112" t="s">
        <v>149</v>
      </c>
      <c r="S31" s="44" t="s">
        <v>523</v>
      </c>
      <c r="T31" s="53"/>
      <c r="U31" s="54">
        <v>46106</v>
      </c>
      <c r="V31" s="74">
        <v>0.39583333333333331</v>
      </c>
      <c r="W31" s="99" t="s">
        <v>498</v>
      </c>
      <c r="X31" s="56"/>
      <c r="Y31" s="57" t="s">
        <v>483</v>
      </c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</row>
    <row r="32" spans="1:61" s="59" customFormat="1" ht="45.75" customHeight="1" x14ac:dyDescent="0.35">
      <c r="A32" s="47"/>
      <c r="B32" s="48">
        <v>29</v>
      </c>
      <c r="C32" s="49"/>
      <c r="D32" s="49"/>
      <c r="E32" s="112" t="s">
        <v>271</v>
      </c>
      <c r="F32" s="112">
        <v>5027036613</v>
      </c>
      <c r="G32" s="112" t="s">
        <v>277</v>
      </c>
      <c r="H32" s="112" t="s">
        <v>152</v>
      </c>
      <c r="I32" s="112" t="s">
        <v>121</v>
      </c>
      <c r="J32" s="114">
        <v>25938</v>
      </c>
      <c r="K32" s="113" t="s">
        <v>169</v>
      </c>
      <c r="L32" s="112" t="s">
        <v>144</v>
      </c>
      <c r="M32" s="112" t="s">
        <v>276</v>
      </c>
      <c r="N32" s="100" t="s">
        <v>124</v>
      </c>
      <c r="O32" s="114" t="s">
        <v>278</v>
      </c>
      <c r="P32" s="112" t="s">
        <v>148</v>
      </c>
      <c r="Q32" s="101" t="s">
        <v>112</v>
      </c>
      <c r="R32" s="112" t="s">
        <v>149</v>
      </c>
      <c r="S32" s="44" t="s">
        <v>523</v>
      </c>
      <c r="T32" s="53"/>
      <c r="U32" s="54">
        <v>46106</v>
      </c>
      <c r="V32" s="74">
        <v>0.39583333333333331</v>
      </c>
      <c r="W32" s="99" t="s">
        <v>498</v>
      </c>
      <c r="X32" s="56"/>
      <c r="Y32" s="57" t="s">
        <v>483</v>
      </c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</row>
    <row r="33" spans="1:61" s="59" customFormat="1" ht="45.75" customHeight="1" x14ac:dyDescent="0.35">
      <c r="A33" s="47"/>
      <c r="B33" s="48">
        <v>30</v>
      </c>
      <c r="C33" s="49"/>
      <c r="D33" s="49"/>
      <c r="E33" s="112" t="s">
        <v>271</v>
      </c>
      <c r="F33" s="112">
        <v>5027036613</v>
      </c>
      <c r="G33" s="112" t="s">
        <v>279</v>
      </c>
      <c r="H33" s="112" t="s">
        <v>280</v>
      </c>
      <c r="I33" s="112" t="s">
        <v>281</v>
      </c>
      <c r="J33" s="114">
        <v>18596</v>
      </c>
      <c r="K33" s="112" t="s">
        <v>282</v>
      </c>
      <c r="L33" s="112" t="s">
        <v>283</v>
      </c>
      <c r="M33" s="112" t="s">
        <v>276</v>
      </c>
      <c r="N33" s="100" t="s">
        <v>124</v>
      </c>
      <c r="O33" s="114" t="s">
        <v>278</v>
      </c>
      <c r="P33" s="112" t="s">
        <v>148</v>
      </c>
      <c r="Q33" s="101" t="s">
        <v>112</v>
      </c>
      <c r="R33" s="112" t="s">
        <v>149</v>
      </c>
      <c r="S33" s="44" t="s">
        <v>523</v>
      </c>
      <c r="T33" s="53"/>
      <c r="U33" s="54">
        <v>46106</v>
      </c>
      <c r="V33" s="74">
        <v>0.39583333333333331</v>
      </c>
      <c r="W33" s="99" t="s">
        <v>498</v>
      </c>
      <c r="X33" s="56"/>
      <c r="Y33" s="57" t="s">
        <v>483</v>
      </c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</row>
    <row r="34" spans="1:61" s="59" customFormat="1" ht="45.75" customHeight="1" x14ac:dyDescent="0.35">
      <c r="A34" s="47"/>
      <c r="B34" s="48">
        <v>31</v>
      </c>
      <c r="C34" s="49"/>
      <c r="D34" s="49"/>
      <c r="E34" s="100" t="s">
        <v>287</v>
      </c>
      <c r="F34" s="100">
        <v>5045068657</v>
      </c>
      <c r="G34" s="132" t="s">
        <v>288</v>
      </c>
      <c r="H34" s="132" t="s">
        <v>289</v>
      </c>
      <c r="I34" s="132" t="s">
        <v>290</v>
      </c>
      <c r="J34" s="133">
        <v>29033</v>
      </c>
      <c r="K34" s="132" t="s">
        <v>268</v>
      </c>
      <c r="L34" s="100" t="s">
        <v>144</v>
      </c>
      <c r="M34" s="100" t="s">
        <v>186</v>
      </c>
      <c r="N34" s="100" t="s">
        <v>254</v>
      </c>
      <c r="O34" s="101"/>
      <c r="P34" s="101" t="s">
        <v>111</v>
      </c>
      <c r="Q34" s="101" t="s">
        <v>291</v>
      </c>
      <c r="R34" s="100"/>
      <c r="S34" s="44" t="s">
        <v>522</v>
      </c>
      <c r="T34" s="53"/>
      <c r="U34" s="54">
        <v>46106</v>
      </c>
      <c r="V34" s="74">
        <v>0.39583333333333331</v>
      </c>
      <c r="W34" s="99" t="s">
        <v>499</v>
      </c>
      <c r="X34" s="56"/>
      <c r="Y34" s="57" t="s">
        <v>483</v>
      </c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</row>
    <row r="35" spans="1:61" s="59" customFormat="1" ht="45.75" customHeight="1" x14ac:dyDescent="0.35">
      <c r="A35" s="47"/>
      <c r="B35" s="48">
        <v>32</v>
      </c>
      <c r="C35" s="49"/>
      <c r="D35" s="49"/>
      <c r="E35" s="100" t="s">
        <v>287</v>
      </c>
      <c r="F35" s="108">
        <v>5045068657</v>
      </c>
      <c r="G35" s="100" t="s">
        <v>292</v>
      </c>
      <c r="H35" s="100" t="s">
        <v>273</v>
      </c>
      <c r="I35" s="100" t="s">
        <v>293</v>
      </c>
      <c r="J35" s="101">
        <v>31982</v>
      </c>
      <c r="K35" s="100" t="s">
        <v>294</v>
      </c>
      <c r="L35" s="106" t="s">
        <v>144</v>
      </c>
      <c r="M35" s="100" t="s">
        <v>186</v>
      </c>
      <c r="N35" s="100" t="s">
        <v>254</v>
      </c>
      <c r="O35" s="101"/>
      <c r="P35" s="101" t="s">
        <v>111</v>
      </c>
      <c r="Q35" s="101" t="s">
        <v>291</v>
      </c>
      <c r="R35" s="100"/>
      <c r="S35" s="44" t="s">
        <v>522</v>
      </c>
      <c r="T35" s="53"/>
      <c r="U35" s="54">
        <v>46106</v>
      </c>
      <c r="V35" s="74">
        <v>0.39583333333333331</v>
      </c>
      <c r="W35" s="99" t="s">
        <v>499</v>
      </c>
      <c r="X35" s="56"/>
      <c r="Y35" s="57" t="s">
        <v>483</v>
      </c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</row>
    <row r="36" spans="1:61" s="59" customFormat="1" ht="45.75" customHeight="1" x14ac:dyDescent="0.35">
      <c r="A36" s="47"/>
      <c r="B36" s="48">
        <v>33</v>
      </c>
      <c r="C36" s="49"/>
      <c r="D36" s="49"/>
      <c r="E36" s="100" t="s">
        <v>287</v>
      </c>
      <c r="F36" s="108">
        <v>5045068657</v>
      </c>
      <c r="G36" s="100" t="s">
        <v>295</v>
      </c>
      <c r="H36" s="100" t="s">
        <v>296</v>
      </c>
      <c r="I36" s="100" t="s">
        <v>297</v>
      </c>
      <c r="J36" s="101">
        <v>25861</v>
      </c>
      <c r="K36" s="100" t="s">
        <v>298</v>
      </c>
      <c r="L36" s="106" t="s">
        <v>144</v>
      </c>
      <c r="M36" s="100" t="s">
        <v>186</v>
      </c>
      <c r="N36" s="100" t="s">
        <v>254</v>
      </c>
      <c r="O36" s="101"/>
      <c r="P36" s="101" t="s">
        <v>111</v>
      </c>
      <c r="Q36" s="101" t="s">
        <v>291</v>
      </c>
      <c r="R36" s="100"/>
      <c r="S36" s="44" t="s">
        <v>522</v>
      </c>
      <c r="T36" s="53"/>
      <c r="U36" s="54">
        <v>46106</v>
      </c>
      <c r="V36" s="74">
        <v>0.39583333333333298</v>
      </c>
      <c r="W36" s="99" t="s">
        <v>499</v>
      </c>
      <c r="X36" s="56"/>
      <c r="Y36" s="57" t="s">
        <v>483</v>
      </c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</row>
    <row r="37" spans="1:61" s="59" customFormat="1" ht="45.75" customHeight="1" x14ac:dyDescent="0.35">
      <c r="A37" s="47"/>
      <c r="B37" s="48">
        <v>34</v>
      </c>
      <c r="C37" s="49"/>
      <c r="D37" s="49"/>
      <c r="E37" s="100" t="s">
        <v>287</v>
      </c>
      <c r="F37" s="108">
        <v>5045068657</v>
      </c>
      <c r="G37" s="113" t="s">
        <v>299</v>
      </c>
      <c r="H37" s="113" t="s">
        <v>300</v>
      </c>
      <c r="I37" s="113" t="s">
        <v>301</v>
      </c>
      <c r="J37" s="115">
        <v>34885</v>
      </c>
      <c r="K37" s="100" t="s">
        <v>298</v>
      </c>
      <c r="L37" s="106" t="s">
        <v>302</v>
      </c>
      <c r="M37" s="100" t="s">
        <v>186</v>
      </c>
      <c r="N37" s="100" t="s">
        <v>254</v>
      </c>
      <c r="O37" s="101"/>
      <c r="P37" s="101" t="s">
        <v>111</v>
      </c>
      <c r="Q37" s="101" t="s">
        <v>291</v>
      </c>
      <c r="R37" s="101"/>
      <c r="S37" s="44" t="s">
        <v>522</v>
      </c>
      <c r="T37" s="53"/>
      <c r="U37" s="54">
        <v>46106</v>
      </c>
      <c r="V37" s="75">
        <v>0.41666666666666669</v>
      </c>
      <c r="W37" s="99" t="s">
        <v>499</v>
      </c>
      <c r="X37" s="56"/>
      <c r="Y37" s="57" t="s">
        <v>483</v>
      </c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</row>
    <row r="38" spans="1:61" s="59" customFormat="1" ht="45.75" customHeight="1" x14ac:dyDescent="0.35">
      <c r="A38" s="47"/>
      <c r="B38" s="48">
        <v>35</v>
      </c>
      <c r="C38" s="49"/>
      <c r="D38" s="49"/>
      <c r="E38" s="100" t="s">
        <v>303</v>
      </c>
      <c r="F38" s="100">
        <v>7727394390</v>
      </c>
      <c r="G38" s="100" t="s">
        <v>304</v>
      </c>
      <c r="H38" s="100" t="s">
        <v>115</v>
      </c>
      <c r="I38" s="100" t="s">
        <v>305</v>
      </c>
      <c r="J38" s="101">
        <v>25893</v>
      </c>
      <c r="K38" s="100" t="s">
        <v>306</v>
      </c>
      <c r="L38" s="100" t="s">
        <v>307</v>
      </c>
      <c r="M38" s="100" t="s">
        <v>145</v>
      </c>
      <c r="N38" s="100" t="s">
        <v>197</v>
      </c>
      <c r="O38" s="114" t="s">
        <v>308</v>
      </c>
      <c r="P38" s="101" t="s">
        <v>126</v>
      </c>
      <c r="Q38" s="101" t="s">
        <v>112</v>
      </c>
      <c r="R38" s="100" t="s">
        <v>309</v>
      </c>
      <c r="S38" s="44" t="s">
        <v>523</v>
      </c>
      <c r="T38" s="53"/>
      <c r="U38" s="54">
        <v>46106</v>
      </c>
      <c r="V38" s="75">
        <v>0.41666666666666669</v>
      </c>
      <c r="W38" s="99" t="s">
        <v>500</v>
      </c>
      <c r="X38" s="56"/>
      <c r="Y38" s="57" t="s">
        <v>483</v>
      </c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</row>
    <row r="39" spans="1:61" s="59" customFormat="1" ht="45.75" customHeight="1" x14ac:dyDescent="0.35">
      <c r="A39" s="47"/>
      <c r="B39" s="48">
        <v>36</v>
      </c>
      <c r="C39" s="49"/>
      <c r="D39" s="49"/>
      <c r="E39" s="100" t="s">
        <v>310</v>
      </c>
      <c r="F39" s="100">
        <v>5032351427</v>
      </c>
      <c r="G39" s="100" t="s">
        <v>311</v>
      </c>
      <c r="H39" s="100" t="s">
        <v>115</v>
      </c>
      <c r="I39" s="100" t="s">
        <v>312</v>
      </c>
      <c r="J39" s="101">
        <v>37179</v>
      </c>
      <c r="K39" s="100" t="s">
        <v>313</v>
      </c>
      <c r="L39" s="100" t="s">
        <v>182</v>
      </c>
      <c r="M39" s="100" t="s">
        <v>145</v>
      </c>
      <c r="N39" s="100" t="s">
        <v>124</v>
      </c>
      <c r="O39" s="101" t="s">
        <v>314</v>
      </c>
      <c r="P39" s="101" t="s">
        <v>148</v>
      </c>
      <c r="Q39" s="101" t="s">
        <v>112</v>
      </c>
      <c r="R39" s="100" t="s">
        <v>149</v>
      </c>
      <c r="S39" s="44" t="s">
        <v>523</v>
      </c>
      <c r="T39" s="53"/>
      <c r="U39" s="54">
        <v>46106</v>
      </c>
      <c r="V39" s="75">
        <v>0.41666666666666669</v>
      </c>
      <c r="W39" s="99" t="s">
        <v>501</v>
      </c>
      <c r="X39" s="56"/>
      <c r="Y39" s="57" t="s">
        <v>483</v>
      </c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</row>
    <row r="40" spans="1:61" s="59" customFormat="1" ht="45.75" customHeight="1" x14ac:dyDescent="0.35">
      <c r="A40" s="47"/>
      <c r="B40" s="48">
        <v>37</v>
      </c>
      <c r="C40" s="49"/>
      <c r="D40" s="49"/>
      <c r="E40" s="100" t="s">
        <v>315</v>
      </c>
      <c r="F40" s="7">
        <v>7732107883</v>
      </c>
      <c r="G40" s="100" t="s">
        <v>316</v>
      </c>
      <c r="H40" s="100" t="s">
        <v>120</v>
      </c>
      <c r="I40" s="100" t="s">
        <v>147</v>
      </c>
      <c r="J40" s="101" t="s">
        <v>317</v>
      </c>
      <c r="K40" s="100" t="s">
        <v>318</v>
      </c>
      <c r="L40" s="100">
        <v>2</v>
      </c>
      <c r="M40" s="100" t="s">
        <v>109</v>
      </c>
      <c r="N40" s="100" t="s">
        <v>254</v>
      </c>
      <c r="O40" s="101" t="s">
        <v>319</v>
      </c>
      <c r="P40" s="103" t="s">
        <v>111</v>
      </c>
      <c r="Q40" s="101" t="s">
        <v>320</v>
      </c>
      <c r="R40" s="100"/>
      <c r="S40" s="44" t="s">
        <v>522</v>
      </c>
      <c r="T40" s="53"/>
      <c r="U40" s="54">
        <v>46106</v>
      </c>
      <c r="V40" s="75">
        <v>0.41666666666666669</v>
      </c>
      <c r="W40" s="99" t="s">
        <v>502</v>
      </c>
      <c r="X40" s="56"/>
      <c r="Y40" s="57" t="s">
        <v>483</v>
      </c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</row>
    <row r="41" spans="1:61" s="59" customFormat="1" ht="45.75" customHeight="1" x14ac:dyDescent="0.35">
      <c r="A41" s="47"/>
      <c r="B41" s="48">
        <v>38</v>
      </c>
      <c r="C41" s="49"/>
      <c r="D41" s="49"/>
      <c r="E41" s="100" t="s">
        <v>321</v>
      </c>
      <c r="F41" s="100">
        <v>5032263234</v>
      </c>
      <c r="G41" s="100" t="s">
        <v>322</v>
      </c>
      <c r="H41" s="100" t="s">
        <v>184</v>
      </c>
      <c r="I41" s="100" t="s">
        <v>305</v>
      </c>
      <c r="J41" s="101">
        <v>28503</v>
      </c>
      <c r="K41" s="100" t="s">
        <v>323</v>
      </c>
      <c r="L41" s="100" t="s">
        <v>324</v>
      </c>
      <c r="M41" s="100" t="s">
        <v>109</v>
      </c>
      <c r="N41" s="100" t="s">
        <v>124</v>
      </c>
      <c r="O41" s="101" t="s">
        <v>149</v>
      </c>
      <c r="P41" s="101" t="s">
        <v>148</v>
      </c>
      <c r="Q41" s="101" t="s">
        <v>112</v>
      </c>
      <c r="R41" s="100" t="s">
        <v>127</v>
      </c>
      <c r="S41" s="44" t="s">
        <v>523</v>
      </c>
      <c r="T41" s="53"/>
      <c r="U41" s="54">
        <v>46106</v>
      </c>
      <c r="V41" s="75">
        <v>0.41666666666666669</v>
      </c>
      <c r="W41" s="99" t="s">
        <v>503</v>
      </c>
      <c r="X41" s="56"/>
      <c r="Y41" s="57" t="s">
        <v>483</v>
      </c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</row>
    <row r="42" spans="1:61" s="59" customFormat="1" ht="45.75" customHeight="1" x14ac:dyDescent="0.35">
      <c r="A42" s="47"/>
      <c r="B42" s="48">
        <v>39</v>
      </c>
      <c r="C42" s="49"/>
      <c r="D42" s="49"/>
      <c r="E42" s="100" t="s">
        <v>325</v>
      </c>
      <c r="F42" s="100">
        <v>7717295632</v>
      </c>
      <c r="G42" s="102" t="s">
        <v>326</v>
      </c>
      <c r="H42" s="102" t="s">
        <v>142</v>
      </c>
      <c r="I42" s="102" t="s">
        <v>327</v>
      </c>
      <c r="J42" s="103">
        <v>29427</v>
      </c>
      <c r="K42" s="102" t="s">
        <v>328</v>
      </c>
      <c r="L42" s="102" t="s">
        <v>329</v>
      </c>
      <c r="M42" s="100" t="s">
        <v>186</v>
      </c>
      <c r="N42" s="107" t="s">
        <v>330</v>
      </c>
      <c r="O42" s="117"/>
      <c r="P42" s="101" t="s">
        <v>126</v>
      </c>
      <c r="Q42" s="101" t="s">
        <v>112</v>
      </c>
      <c r="R42" s="100" t="s">
        <v>263</v>
      </c>
      <c r="S42" s="44" t="s">
        <v>523</v>
      </c>
      <c r="T42" s="53"/>
      <c r="U42" s="54">
        <v>46106</v>
      </c>
      <c r="V42" s="75">
        <v>0.41666666666666669</v>
      </c>
      <c r="W42" s="99" t="s">
        <v>504</v>
      </c>
      <c r="X42" s="56"/>
      <c r="Y42" s="57" t="s">
        <v>483</v>
      </c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</row>
    <row r="43" spans="1:61" s="59" customFormat="1" ht="45.75" customHeight="1" x14ac:dyDescent="0.35">
      <c r="A43" s="47"/>
      <c r="B43" s="48">
        <v>40</v>
      </c>
      <c r="C43" s="49"/>
      <c r="D43" s="49"/>
      <c r="E43" s="100" t="s">
        <v>325</v>
      </c>
      <c r="F43" s="100">
        <v>7717295632</v>
      </c>
      <c r="G43" s="102" t="s">
        <v>331</v>
      </c>
      <c r="H43" s="102" t="s">
        <v>173</v>
      </c>
      <c r="I43" s="102" t="s">
        <v>332</v>
      </c>
      <c r="J43" s="110">
        <v>29119</v>
      </c>
      <c r="K43" s="102" t="s">
        <v>328</v>
      </c>
      <c r="L43" s="102" t="s">
        <v>333</v>
      </c>
      <c r="M43" s="100" t="s">
        <v>334</v>
      </c>
      <c r="N43" s="107" t="s">
        <v>330</v>
      </c>
      <c r="O43" s="117"/>
      <c r="P43" s="101" t="s">
        <v>126</v>
      </c>
      <c r="Q43" s="101" t="s">
        <v>112</v>
      </c>
      <c r="R43" s="100" t="s">
        <v>263</v>
      </c>
      <c r="S43" s="44" t="s">
        <v>523</v>
      </c>
      <c r="T43" s="53"/>
      <c r="U43" s="54">
        <v>46106</v>
      </c>
      <c r="V43" s="75">
        <v>0.41666666666666669</v>
      </c>
      <c r="W43" s="99" t="s">
        <v>504</v>
      </c>
      <c r="X43" s="56"/>
      <c r="Y43" s="57" t="s">
        <v>483</v>
      </c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</row>
    <row r="44" spans="1:61" s="59" customFormat="1" ht="45.75" customHeight="1" x14ac:dyDescent="0.35">
      <c r="A44" s="47"/>
      <c r="B44" s="48">
        <v>41</v>
      </c>
      <c r="C44" s="49"/>
      <c r="D44" s="49"/>
      <c r="E44" s="100" t="s">
        <v>325</v>
      </c>
      <c r="F44" s="100">
        <v>7717295632</v>
      </c>
      <c r="G44" s="102" t="s">
        <v>335</v>
      </c>
      <c r="H44" s="102" t="s">
        <v>266</v>
      </c>
      <c r="I44" s="102" t="s">
        <v>336</v>
      </c>
      <c r="J44" s="134">
        <v>32335</v>
      </c>
      <c r="K44" s="102" t="s">
        <v>337</v>
      </c>
      <c r="L44" s="102" t="s">
        <v>338</v>
      </c>
      <c r="M44" s="100" t="s">
        <v>334</v>
      </c>
      <c r="N44" s="107" t="s">
        <v>330</v>
      </c>
      <c r="O44" s="117"/>
      <c r="P44" s="101" t="s">
        <v>126</v>
      </c>
      <c r="Q44" s="101" t="s">
        <v>112</v>
      </c>
      <c r="R44" s="100" t="s">
        <v>263</v>
      </c>
      <c r="S44" s="44" t="s">
        <v>523</v>
      </c>
      <c r="T44" s="53"/>
      <c r="U44" s="54">
        <v>46106</v>
      </c>
      <c r="V44" s="75">
        <v>0.41666666666666669</v>
      </c>
      <c r="W44" s="99" t="s">
        <v>504</v>
      </c>
      <c r="X44" s="56"/>
      <c r="Y44" s="57" t="s">
        <v>483</v>
      </c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</row>
    <row r="45" spans="1:61" s="59" customFormat="1" ht="45.75" customHeight="1" x14ac:dyDescent="0.35">
      <c r="A45" s="47"/>
      <c r="B45" s="48">
        <v>42</v>
      </c>
      <c r="C45" s="49"/>
      <c r="D45" s="49"/>
      <c r="E45" s="100" t="s">
        <v>339</v>
      </c>
      <c r="F45" s="100">
        <v>7718986311</v>
      </c>
      <c r="G45" s="100" t="s">
        <v>340</v>
      </c>
      <c r="H45" s="100" t="s">
        <v>105</v>
      </c>
      <c r="I45" s="100" t="s">
        <v>341</v>
      </c>
      <c r="J45" s="101">
        <v>34793</v>
      </c>
      <c r="K45" s="100" t="s">
        <v>342</v>
      </c>
      <c r="L45" s="100" t="s">
        <v>182</v>
      </c>
      <c r="M45" s="100" t="s">
        <v>186</v>
      </c>
      <c r="N45" s="100" t="s">
        <v>197</v>
      </c>
      <c r="O45" s="101"/>
      <c r="P45" s="101" t="s">
        <v>126</v>
      </c>
      <c r="Q45" s="118" t="s">
        <v>112</v>
      </c>
      <c r="R45" s="116" t="s">
        <v>343</v>
      </c>
      <c r="S45" s="44" t="s">
        <v>523</v>
      </c>
      <c r="T45" s="53"/>
      <c r="U45" s="54">
        <v>46106</v>
      </c>
      <c r="V45" s="75">
        <v>0.41666666666666669</v>
      </c>
      <c r="W45" s="99" t="s">
        <v>505</v>
      </c>
      <c r="X45" s="56"/>
      <c r="Y45" s="57" t="s">
        <v>483</v>
      </c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</row>
    <row r="46" spans="1:61" s="59" customFormat="1" ht="45.75" customHeight="1" x14ac:dyDescent="0.35">
      <c r="A46" s="47"/>
      <c r="B46" s="48">
        <v>43</v>
      </c>
      <c r="C46" s="49"/>
      <c r="D46" s="49"/>
      <c r="E46" s="116" t="s">
        <v>344</v>
      </c>
      <c r="F46" s="116">
        <v>7736625205</v>
      </c>
      <c r="G46" s="118" t="s">
        <v>345</v>
      </c>
      <c r="H46" s="118" t="s">
        <v>273</v>
      </c>
      <c r="I46" s="118" t="s">
        <v>121</v>
      </c>
      <c r="J46" s="118">
        <v>29244</v>
      </c>
      <c r="K46" s="116" t="s">
        <v>346</v>
      </c>
      <c r="L46" s="116" t="s">
        <v>182</v>
      </c>
      <c r="M46" s="116" t="s">
        <v>109</v>
      </c>
      <c r="N46" s="116" t="s">
        <v>110</v>
      </c>
      <c r="O46" s="118">
        <v>45707</v>
      </c>
      <c r="P46" s="103" t="s">
        <v>111</v>
      </c>
      <c r="Q46" s="101" t="s">
        <v>291</v>
      </c>
      <c r="R46" s="116"/>
      <c r="S46" s="44" t="s">
        <v>522</v>
      </c>
      <c r="T46" s="53"/>
      <c r="U46" s="54">
        <v>46106</v>
      </c>
      <c r="V46" s="75">
        <v>0.41666666666666669</v>
      </c>
      <c r="W46" s="99" t="s">
        <v>506</v>
      </c>
      <c r="X46" s="56"/>
      <c r="Y46" s="57" t="s">
        <v>483</v>
      </c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</row>
    <row r="47" spans="1:61" s="59" customFormat="1" ht="45.75" customHeight="1" x14ac:dyDescent="0.35">
      <c r="A47" s="47"/>
      <c r="B47" s="48">
        <v>44</v>
      </c>
      <c r="C47" s="49"/>
      <c r="D47" s="49"/>
      <c r="E47" s="116" t="s">
        <v>344</v>
      </c>
      <c r="F47" s="116">
        <v>7736625205</v>
      </c>
      <c r="G47" s="118" t="s">
        <v>347</v>
      </c>
      <c r="H47" s="118" t="s">
        <v>273</v>
      </c>
      <c r="I47" s="118" t="s">
        <v>121</v>
      </c>
      <c r="J47" s="118">
        <v>31436</v>
      </c>
      <c r="K47" s="116" t="s">
        <v>348</v>
      </c>
      <c r="L47" s="116" t="s">
        <v>182</v>
      </c>
      <c r="M47" s="116" t="s">
        <v>109</v>
      </c>
      <c r="N47" s="116" t="s">
        <v>110</v>
      </c>
      <c r="O47" s="118">
        <v>45707</v>
      </c>
      <c r="P47" s="103" t="s">
        <v>111</v>
      </c>
      <c r="Q47" s="101" t="s">
        <v>291</v>
      </c>
      <c r="R47" s="116"/>
      <c r="S47" s="44" t="s">
        <v>522</v>
      </c>
      <c r="T47" s="53"/>
      <c r="U47" s="54">
        <v>46106</v>
      </c>
      <c r="V47" s="75">
        <v>0.41666666666666669</v>
      </c>
      <c r="W47" s="99" t="s">
        <v>506</v>
      </c>
      <c r="X47" s="56"/>
      <c r="Y47" s="57" t="s">
        <v>483</v>
      </c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</row>
    <row r="48" spans="1:61" s="59" customFormat="1" ht="45.75" customHeight="1" x14ac:dyDescent="0.35">
      <c r="A48" s="47"/>
      <c r="B48" s="48">
        <v>45</v>
      </c>
      <c r="C48" s="49"/>
      <c r="D48" s="49"/>
      <c r="E48" s="119" t="s">
        <v>349</v>
      </c>
      <c r="F48" s="100">
        <v>5001045941</v>
      </c>
      <c r="G48" s="100" t="s">
        <v>350</v>
      </c>
      <c r="H48" s="100" t="s">
        <v>129</v>
      </c>
      <c r="I48" s="100" t="s">
        <v>121</v>
      </c>
      <c r="J48" s="101">
        <v>28223</v>
      </c>
      <c r="K48" s="100" t="s">
        <v>351</v>
      </c>
      <c r="L48" s="100" t="s">
        <v>352</v>
      </c>
      <c r="M48" s="100" t="s">
        <v>186</v>
      </c>
      <c r="N48" s="100" t="s">
        <v>197</v>
      </c>
      <c r="O48" s="101"/>
      <c r="P48" s="101" t="s">
        <v>126</v>
      </c>
      <c r="Q48" s="101" t="s">
        <v>112</v>
      </c>
      <c r="R48" s="100" t="s">
        <v>353</v>
      </c>
      <c r="S48" s="44" t="s">
        <v>523</v>
      </c>
      <c r="T48" s="53"/>
      <c r="U48" s="54">
        <v>46106</v>
      </c>
      <c r="V48" s="75">
        <v>0.41666666666666669</v>
      </c>
      <c r="W48" s="99" t="s">
        <v>507</v>
      </c>
      <c r="X48" s="56"/>
      <c r="Y48" s="57" t="s">
        <v>483</v>
      </c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</row>
    <row r="49" spans="1:61" s="59" customFormat="1" ht="45.75" customHeight="1" x14ac:dyDescent="0.35">
      <c r="A49" s="47"/>
      <c r="B49" s="48">
        <v>46</v>
      </c>
      <c r="C49" s="49"/>
      <c r="D49" s="49"/>
      <c r="E49" s="100" t="s">
        <v>354</v>
      </c>
      <c r="F49" s="100">
        <v>5048038241</v>
      </c>
      <c r="G49" s="100" t="s">
        <v>355</v>
      </c>
      <c r="H49" s="100" t="s">
        <v>179</v>
      </c>
      <c r="I49" s="100" t="s">
        <v>168</v>
      </c>
      <c r="J49" s="101">
        <v>26739</v>
      </c>
      <c r="K49" s="100" t="s">
        <v>356</v>
      </c>
      <c r="L49" s="100" t="s">
        <v>357</v>
      </c>
      <c r="M49" s="100" t="s">
        <v>145</v>
      </c>
      <c r="N49" s="100" t="s">
        <v>124</v>
      </c>
      <c r="O49" s="101" t="s">
        <v>358</v>
      </c>
      <c r="P49" s="101" t="s">
        <v>148</v>
      </c>
      <c r="Q49" s="101" t="s">
        <v>112</v>
      </c>
      <c r="R49" s="100" t="s">
        <v>201</v>
      </c>
      <c r="S49" s="44" t="s">
        <v>523</v>
      </c>
      <c r="T49" s="53"/>
      <c r="U49" s="54">
        <v>46106</v>
      </c>
      <c r="V49" s="75">
        <v>0.41666666666666669</v>
      </c>
      <c r="W49" s="99" t="s">
        <v>508</v>
      </c>
      <c r="X49" s="56"/>
      <c r="Y49" s="57" t="s">
        <v>483</v>
      </c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</row>
    <row r="50" spans="1:61" s="59" customFormat="1" ht="45.75" customHeight="1" x14ac:dyDescent="0.35">
      <c r="A50" s="47"/>
      <c r="B50" s="48">
        <v>47</v>
      </c>
      <c r="C50" s="49"/>
      <c r="D50" s="49"/>
      <c r="E50" s="100" t="s">
        <v>354</v>
      </c>
      <c r="F50" s="100">
        <v>5048038241</v>
      </c>
      <c r="G50" s="100" t="s">
        <v>359</v>
      </c>
      <c r="H50" s="100" t="s">
        <v>120</v>
      </c>
      <c r="I50" s="100" t="s">
        <v>121</v>
      </c>
      <c r="J50" s="101">
        <v>30204</v>
      </c>
      <c r="K50" s="100" t="s">
        <v>360</v>
      </c>
      <c r="L50" s="100" t="s">
        <v>163</v>
      </c>
      <c r="M50" s="100" t="s">
        <v>145</v>
      </c>
      <c r="N50" s="100" t="s">
        <v>361</v>
      </c>
      <c r="O50" s="101" t="s">
        <v>362</v>
      </c>
      <c r="P50" s="101" t="s">
        <v>148</v>
      </c>
      <c r="Q50" s="101" t="s">
        <v>112</v>
      </c>
      <c r="R50" s="100" t="s">
        <v>201</v>
      </c>
      <c r="S50" s="44" t="s">
        <v>523</v>
      </c>
      <c r="T50" s="53"/>
      <c r="U50" s="54">
        <v>46106</v>
      </c>
      <c r="V50" s="75">
        <v>0.41666666666666669</v>
      </c>
      <c r="W50" s="99" t="s">
        <v>508</v>
      </c>
      <c r="X50" s="56"/>
      <c r="Y50" s="57" t="s">
        <v>483</v>
      </c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</row>
    <row r="51" spans="1:61" s="59" customFormat="1" ht="45.75" customHeight="1" x14ac:dyDescent="0.35">
      <c r="A51" s="47"/>
      <c r="B51" s="48">
        <v>48</v>
      </c>
      <c r="C51" s="49"/>
      <c r="D51" s="49"/>
      <c r="E51" s="100" t="s">
        <v>354</v>
      </c>
      <c r="F51" s="100">
        <v>5048038241</v>
      </c>
      <c r="G51" s="100" t="s">
        <v>363</v>
      </c>
      <c r="H51" s="100" t="s">
        <v>364</v>
      </c>
      <c r="I51" s="100" t="s">
        <v>130</v>
      </c>
      <c r="J51" s="101">
        <v>22611</v>
      </c>
      <c r="K51" s="100" t="s">
        <v>365</v>
      </c>
      <c r="L51" s="100" t="s">
        <v>366</v>
      </c>
      <c r="M51" s="100" t="s">
        <v>145</v>
      </c>
      <c r="N51" s="100" t="s">
        <v>361</v>
      </c>
      <c r="O51" s="101" t="s">
        <v>367</v>
      </c>
      <c r="P51" s="101" t="s">
        <v>148</v>
      </c>
      <c r="Q51" s="101" t="s">
        <v>112</v>
      </c>
      <c r="R51" s="100" t="s">
        <v>201</v>
      </c>
      <c r="S51" s="44" t="s">
        <v>523</v>
      </c>
      <c r="T51" s="53"/>
      <c r="U51" s="54">
        <v>46106</v>
      </c>
      <c r="V51" s="75">
        <v>0.41666666666666669</v>
      </c>
      <c r="W51" s="99" t="s">
        <v>508</v>
      </c>
      <c r="X51" s="56"/>
      <c r="Y51" s="57" t="s">
        <v>483</v>
      </c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</row>
    <row r="52" spans="1:61" s="59" customFormat="1" ht="45.75" customHeight="1" x14ac:dyDescent="0.35">
      <c r="A52" s="47"/>
      <c r="B52" s="48">
        <v>49</v>
      </c>
      <c r="C52" s="49"/>
      <c r="D52" s="49"/>
      <c r="E52" s="100" t="s">
        <v>368</v>
      </c>
      <c r="F52" s="100">
        <v>5019019974</v>
      </c>
      <c r="G52" s="100" t="s">
        <v>369</v>
      </c>
      <c r="H52" s="100" t="s">
        <v>179</v>
      </c>
      <c r="I52" s="100" t="s">
        <v>147</v>
      </c>
      <c r="J52" s="101">
        <v>29722</v>
      </c>
      <c r="K52" s="100" t="s">
        <v>370</v>
      </c>
      <c r="L52" s="100" t="s">
        <v>371</v>
      </c>
      <c r="M52" s="100" t="s">
        <v>109</v>
      </c>
      <c r="N52" s="100" t="s">
        <v>164</v>
      </c>
      <c r="O52" s="101" t="s">
        <v>372</v>
      </c>
      <c r="P52" s="103" t="s">
        <v>111</v>
      </c>
      <c r="Q52" s="100" t="s">
        <v>373</v>
      </c>
      <c r="R52" s="100"/>
      <c r="S52" s="44" t="s">
        <v>522</v>
      </c>
      <c r="T52" s="53"/>
      <c r="U52" s="54">
        <v>46106</v>
      </c>
      <c r="V52" s="75">
        <v>0.41666666666666669</v>
      </c>
      <c r="W52" s="99" t="s">
        <v>509</v>
      </c>
      <c r="X52" s="56"/>
      <c r="Y52" s="57" t="s">
        <v>483</v>
      </c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</row>
    <row r="53" spans="1:61" s="59" customFormat="1" ht="45.75" customHeight="1" x14ac:dyDescent="0.35">
      <c r="A53" s="47"/>
      <c r="B53" s="48">
        <v>50</v>
      </c>
      <c r="C53" s="49"/>
      <c r="D53" s="49"/>
      <c r="E53" s="100" t="s">
        <v>368</v>
      </c>
      <c r="F53" s="100">
        <v>5019019974</v>
      </c>
      <c r="G53" s="100" t="s">
        <v>374</v>
      </c>
      <c r="H53" s="100" t="s">
        <v>375</v>
      </c>
      <c r="I53" s="100" t="s">
        <v>168</v>
      </c>
      <c r="J53" s="101">
        <v>26015</v>
      </c>
      <c r="K53" s="100" t="s">
        <v>260</v>
      </c>
      <c r="L53" s="100" t="s">
        <v>174</v>
      </c>
      <c r="M53" s="100" t="s">
        <v>109</v>
      </c>
      <c r="N53" s="100" t="s">
        <v>164</v>
      </c>
      <c r="O53" s="101" t="s">
        <v>376</v>
      </c>
      <c r="P53" s="103" t="s">
        <v>111</v>
      </c>
      <c r="Q53" s="100" t="s">
        <v>373</v>
      </c>
      <c r="R53" s="100"/>
      <c r="S53" s="44" t="s">
        <v>522</v>
      </c>
      <c r="T53" s="53"/>
      <c r="U53" s="54">
        <v>46106</v>
      </c>
      <c r="V53" s="75">
        <v>0.41666666666666669</v>
      </c>
      <c r="W53" s="99" t="s">
        <v>509</v>
      </c>
      <c r="X53" s="56"/>
      <c r="Y53" s="57" t="s">
        <v>483</v>
      </c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</row>
    <row r="54" spans="1:61" s="59" customFormat="1" ht="45.75" customHeight="1" x14ac:dyDescent="0.35">
      <c r="A54" s="47"/>
      <c r="B54" s="48">
        <v>51</v>
      </c>
      <c r="C54" s="49"/>
      <c r="D54" s="49"/>
      <c r="E54" s="100" t="s">
        <v>368</v>
      </c>
      <c r="F54" s="100">
        <v>5019019974</v>
      </c>
      <c r="G54" s="100" t="s">
        <v>377</v>
      </c>
      <c r="H54" s="100" t="s">
        <v>160</v>
      </c>
      <c r="I54" s="100" t="s">
        <v>205</v>
      </c>
      <c r="J54" s="101">
        <v>33791</v>
      </c>
      <c r="K54" s="100" t="s">
        <v>378</v>
      </c>
      <c r="L54" s="100" t="s">
        <v>182</v>
      </c>
      <c r="M54" s="100" t="s">
        <v>109</v>
      </c>
      <c r="N54" s="100" t="s">
        <v>164</v>
      </c>
      <c r="O54" s="101" t="s">
        <v>372</v>
      </c>
      <c r="P54" s="103" t="s">
        <v>111</v>
      </c>
      <c r="Q54" s="100" t="s">
        <v>373</v>
      </c>
      <c r="R54" s="100"/>
      <c r="S54" s="44" t="s">
        <v>522</v>
      </c>
      <c r="T54" s="53"/>
      <c r="U54" s="54">
        <v>46106</v>
      </c>
      <c r="V54" s="75">
        <v>0.41666666666666702</v>
      </c>
      <c r="W54" s="99" t="s">
        <v>509</v>
      </c>
      <c r="X54" s="56"/>
      <c r="Y54" s="57" t="s">
        <v>483</v>
      </c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</row>
    <row r="55" spans="1:61" s="59" customFormat="1" ht="45.75" customHeight="1" x14ac:dyDescent="0.35">
      <c r="A55" s="47"/>
      <c r="B55" s="48">
        <v>52</v>
      </c>
      <c r="C55" s="49"/>
      <c r="D55" s="49"/>
      <c r="E55" s="100" t="s">
        <v>379</v>
      </c>
      <c r="F55" s="100">
        <v>5047178976</v>
      </c>
      <c r="G55" s="100" t="s">
        <v>380</v>
      </c>
      <c r="H55" s="100" t="s">
        <v>173</v>
      </c>
      <c r="I55" s="100" t="s">
        <v>106</v>
      </c>
      <c r="J55" s="101">
        <v>25500</v>
      </c>
      <c r="K55" s="100" t="s">
        <v>381</v>
      </c>
      <c r="L55" s="100">
        <v>1</v>
      </c>
      <c r="M55" s="100" t="s">
        <v>186</v>
      </c>
      <c r="N55" s="100" t="s">
        <v>164</v>
      </c>
      <c r="O55" s="101"/>
      <c r="P55" s="103" t="s">
        <v>111</v>
      </c>
      <c r="Q55" s="101" t="s">
        <v>291</v>
      </c>
      <c r="R55" s="100"/>
      <c r="S55" s="44" t="s">
        <v>522</v>
      </c>
      <c r="T55" s="53"/>
      <c r="U55" s="54">
        <v>46106</v>
      </c>
      <c r="V55" s="75">
        <v>0.41666666666666702</v>
      </c>
      <c r="W55" s="99" t="s">
        <v>510</v>
      </c>
      <c r="X55" s="56"/>
      <c r="Y55" s="57" t="s">
        <v>483</v>
      </c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</row>
    <row r="56" spans="1:61" s="59" customFormat="1" ht="45.75" customHeight="1" x14ac:dyDescent="0.35">
      <c r="A56" s="47"/>
      <c r="B56" s="48">
        <v>53</v>
      </c>
      <c r="C56" s="49"/>
      <c r="D56" s="49"/>
      <c r="E56" s="100" t="s">
        <v>379</v>
      </c>
      <c r="F56" s="100">
        <v>5047178976</v>
      </c>
      <c r="G56" s="100" t="s">
        <v>382</v>
      </c>
      <c r="H56" s="100" t="s">
        <v>204</v>
      </c>
      <c r="I56" s="100" t="s">
        <v>106</v>
      </c>
      <c r="J56" s="101">
        <v>24298</v>
      </c>
      <c r="K56" s="100" t="s">
        <v>383</v>
      </c>
      <c r="L56" s="100">
        <v>1</v>
      </c>
      <c r="M56" s="100" t="s">
        <v>186</v>
      </c>
      <c r="N56" s="100" t="s">
        <v>254</v>
      </c>
      <c r="O56" s="101"/>
      <c r="P56" s="103" t="s">
        <v>111</v>
      </c>
      <c r="Q56" s="101" t="s">
        <v>291</v>
      </c>
      <c r="R56" s="100"/>
      <c r="S56" s="44" t="s">
        <v>522</v>
      </c>
      <c r="T56" s="53"/>
      <c r="U56" s="54">
        <v>46106</v>
      </c>
      <c r="V56" s="75">
        <v>0.41666666666666702</v>
      </c>
      <c r="W56" s="99" t="s">
        <v>510</v>
      </c>
      <c r="X56" s="56"/>
      <c r="Y56" s="57" t="s">
        <v>483</v>
      </c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</row>
    <row r="57" spans="1:61" s="59" customFormat="1" ht="45.75" customHeight="1" x14ac:dyDescent="0.35">
      <c r="A57" s="47"/>
      <c r="B57" s="48">
        <v>54</v>
      </c>
      <c r="C57" s="49"/>
      <c r="D57" s="49"/>
      <c r="E57" s="100" t="s">
        <v>379</v>
      </c>
      <c r="F57" s="100">
        <v>5047178976</v>
      </c>
      <c r="G57" s="100" t="s">
        <v>384</v>
      </c>
      <c r="H57" s="100" t="s">
        <v>385</v>
      </c>
      <c r="I57" s="100" t="s">
        <v>386</v>
      </c>
      <c r="J57" s="101">
        <v>29408</v>
      </c>
      <c r="K57" s="100" t="s">
        <v>387</v>
      </c>
      <c r="L57" s="100">
        <v>10</v>
      </c>
      <c r="M57" s="100" t="s">
        <v>109</v>
      </c>
      <c r="N57" s="100" t="s">
        <v>164</v>
      </c>
      <c r="O57" s="101">
        <v>45680</v>
      </c>
      <c r="P57" s="103" t="s">
        <v>111</v>
      </c>
      <c r="Q57" s="101" t="s">
        <v>291</v>
      </c>
      <c r="R57" s="100"/>
      <c r="S57" s="44" t="s">
        <v>522</v>
      </c>
      <c r="T57" s="53"/>
      <c r="U57" s="54">
        <v>46106</v>
      </c>
      <c r="V57" s="73">
        <v>0.4375</v>
      </c>
      <c r="W57" s="99" t="s">
        <v>510</v>
      </c>
      <c r="X57" s="56"/>
      <c r="Y57" s="57" t="s">
        <v>483</v>
      </c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</row>
    <row r="58" spans="1:61" s="59" customFormat="1" ht="45.75" customHeight="1" x14ac:dyDescent="0.35">
      <c r="A58" s="47"/>
      <c r="B58" s="48">
        <v>55</v>
      </c>
      <c r="C58" s="49"/>
      <c r="D58" s="49"/>
      <c r="E58" s="100" t="s">
        <v>379</v>
      </c>
      <c r="F58" s="100">
        <v>5047178976</v>
      </c>
      <c r="G58" s="100" t="s">
        <v>388</v>
      </c>
      <c r="H58" s="100" t="s">
        <v>142</v>
      </c>
      <c r="I58" s="100" t="s">
        <v>106</v>
      </c>
      <c r="J58" s="101">
        <v>26396</v>
      </c>
      <c r="K58" s="100" t="s">
        <v>389</v>
      </c>
      <c r="L58" s="100">
        <v>1</v>
      </c>
      <c r="M58" s="100" t="s">
        <v>186</v>
      </c>
      <c r="N58" s="100" t="s">
        <v>254</v>
      </c>
      <c r="O58" s="101"/>
      <c r="P58" s="103" t="s">
        <v>111</v>
      </c>
      <c r="Q58" s="101" t="s">
        <v>291</v>
      </c>
      <c r="R58" s="100"/>
      <c r="S58" s="44" t="s">
        <v>522</v>
      </c>
      <c r="T58" s="53"/>
      <c r="U58" s="54">
        <v>46106</v>
      </c>
      <c r="V58" s="73">
        <v>0.4375</v>
      </c>
      <c r="W58" s="99" t="s">
        <v>510</v>
      </c>
      <c r="X58" s="56"/>
      <c r="Y58" s="57" t="s">
        <v>483</v>
      </c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</row>
    <row r="59" spans="1:61" s="59" customFormat="1" ht="45.75" customHeight="1" x14ac:dyDescent="0.35">
      <c r="A59" s="47"/>
      <c r="B59" s="48">
        <v>56</v>
      </c>
      <c r="C59" s="49"/>
      <c r="D59" s="49"/>
      <c r="E59" s="100" t="s">
        <v>379</v>
      </c>
      <c r="F59" s="100">
        <v>5047178976</v>
      </c>
      <c r="G59" s="100" t="s">
        <v>390</v>
      </c>
      <c r="H59" s="100" t="s">
        <v>115</v>
      </c>
      <c r="I59" s="100" t="s">
        <v>147</v>
      </c>
      <c r="J59" s="101">
        <v>24485</v>
      </c>
      <c r="K59" s="100" t="s">
        <v>383</v>
      </c>
      <c r="L59" s="100">
        <v>3</v>
      </c>
      <c r="M59" s="100" t="s">
        <v>109</v>
      </c>
      <c r="N59" s="100" t="s">
        <v>254</v>
      </c>
      <c r="O59" s="101">
        <v>45680</v>
      </c>
      <c r="P59" s="103" t="s">
        <v>111</v>
      </c>
      <c r="Q59" s="101" t="s">
        <v>291</v>
      </c>
      <c r="R59" s="100"/>
      <c r="S59" s="44" t="s">
        <v>522</v>
      </c>
      <c r="T59" s="53"/>
      <c r="U59" s="54">
        <v>46106</v>
      </c>
      <c r="V59" s="73">
        <v>0.4375</v>
      </c>
      <c r="W59" s="99" t="s">
        <v>510</v>
      </c>
      <c r="X59" s="56"/>
      <c r="Y59" s="57" t="s">
        <v>483</v>
      </c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</row>
    <row r="60" spans="1:61" s="59" customFormat="1" ht="45.75" customHeight="1" x14ac:dyDescent="0.35">
      <c r="A60" s="47"/>
      <c r="B60" s="48">
        <v>57</v>
      </c>
      <c r="C60" s="49"/>
      <c r="D60" s="49"/>
      <c r="E60" s="100" t="s">
        <v>391</v>
      </c>
      <c r="F60" s="120" t="s">
        <v>392</v>
      </c>
      <c r="G60" s="100" t="s">
        <v>393</v>
      </c>
      <c r="H60" s="100" t="s">
        <v>394</v>
      </c>
      <c r="I60" s="100" t="s">
        <v>199</v>
      </c>
      <c r="J60" s="101">
        <v>23222</v>
      </c>
      <c r="K60" s="100" t="s">
        <v>395</v>
      </c>
      <c r="L60" s="100" t="s">
        <v>170</v>
      </c>
      <c r="M60" s="100" t="s">
        <v>109</v>
      </c>
      <c r="N60" s="100" t="s">
        <v>197</v>
      </c>
      <c r="O60" s="101" t="s">
        <v>192</v>
      </c>
      <c r="P60" s="101" t="s">
        <v>126</v>
      </c>
      <c r="Q60" s="101" t="s">
        <v>112</v>
      </c>
      <c r="R60" s="100" t="s">
        <v>192</v>
      </c>
      <c r="S60" s="44" t="s">
        <v>523</v>
      </c>
      <c r="T60" s="53"/>
      <c r="U60" s="54">
        <v>46106</v>
      </c>
      <c r="V60" s="73">
        <v>0.4375</v>
      </c>
      <c r="W60" s="99" t="s">
        <v>511</v>
      </c>
      <c r="X60" s="56"/>
      <c r="Y60" s="57" t="s">
        <v>483</v>
      </c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</row>
    <row r="61" spans="1:61" s="59" customFormat="1" ht="45.75" customHeight="1" x14ac:dyDescent="0.35">
      <c r="A61" s="47"/>
      <c r="B61" s="48">
        <v>58</v>
      </c>
      <c r="C61" s="49"/>
      <c r="D61" s="49"/>
      <c r="E61" s="100" t="s">
        <v>396</v>
      </c>
      <c r="F61" s="132">
        <v>5030026848</v>
      </c>
      <c r="G61" s="100" t="s">
        <v>397</v>
      </c>
      <c r="H61" s="100" t="s">
        <v>142</v>
      </c>
      <c r="I61" s="100" t="s">
        <v>147</v>
      </c>
      <c r="J61" s="101">
        <v>23513</v>
      </c>
      <c r="K61" s="100" t="s">
        <v>131</v>
      </c>
      <c r="L61" s="100">
        <v>1</v>
      </c>
      <c r="M61" s="100" t="s">
        <v>145</v>
      </c>
      <c r="N61" s="100" t="s">
        <v>124</v>
      </c>
      <c r="O61" s="101" t="s">
        <v>398</v>
      </c>
      <c r="P61" s="101" t="s">
        <v>126</v>
      </c>
      <c r="Q61" s="101" t="s">
        <v>112</v>
      </c>
      <c r="R61" s="100" t="s">
        <v>149</v>
      </c>
      <c r="S61" s="44" t="s">
        <v>523</v>
      </c>
      <c r="T61" s="53"/>
      <c r="U61" s="54">
        <v>46106</v>
      </c>
      <c r="V61" s="73">
        <v>0.4375</v>
      </c>
      <c r="W61" s="99" t="s">
        <v>512</v>
      </c>
      <c r="X61" s="56"/>
      <c r="Y61" s="57" t="s">
        <v>483</v>
      </c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</row>
    <row r="62" spans="1:61" s="59" customFormat="1" ht="45.75" customHeight="1" x14ac:dyDescent="0.35">
      <c r="A62" s="47"/>
      <c r="B62" s="48">
        <v>59</v>
      </c>
      <c r="C62" s="49"/>
      <c r="D62" s="49"/>
      <c r="E62" s="100" t="s">
        <v>399</v>
      </c>
      <c r="F62" s="100">
        <v>5036051424</v>
      </c>
      <c r="G62" s="100" t="s">
        <v>400</v>
      </c>
      <c r="H62" s="100" t="s">
        <v>152</v>
      </c>
      <c r="I62" s="100" t="s">
        <v>401</v>
      </c>
      <c r="J62" s="101">
        <v>26234</v>
      </c>
      <c r="K62" s="100" t="s">
        <v>402</v>
      </c>
      <c r="L62" s="100"/>
      <c r="M62" s="100" t="s">
        <v>109</v>
      </c>
      <c r="N62" s="100" t="s">
        <v>124</v>
      </c>
      <c r="O62" s="101" t="s">
        <v>403</v>
      </c>
      <c r="P62" s="101" t="s">
        <v>126</v>
      </c>
      <c r="Q62" s="101" t="s">
        <v>112</v>
      </c>
      <c r="R62" s="100" t="s">
        <v>263</v>
      </c>
      <c r="S62" s="44" t="s">
        <v>523</v>
      </c>
      <c r="T62" s="53"/>
      <c r="U62" s="54">
        <v>46106</v>
      </c>
      <c r="V62" s="73">
        <v>0.4375</v>
      </c>
      <c r="W62" s="99" t="s">
        <v>513</v>
      </c>
      <c r="X62" s="56"/>
      <c r="Y62" s="57" t="s">
        <v>483</v>
      </c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</row>
    <row r="63" spans="1:61" s="59" customFormat="1" ht="45.75" customHeight="1" x14ac:dyDescent="0.35">
      <c r="A63" s="47"/>
      <c r="B63" s="48">
        <v>60</v>
      </c>
      <c r="C63" s="49"/>
      <c r="D63" s="49"/>
      <c r="E63" s="100" t="s">
        <v>404</v>
      </c>
      <c r="F63" s="100">
        <v>9714053621</v>
      </c>
      <c r="G63" s="100" t="s">
        <v>405</v>
      </c>
      <c r="H63" s="100" t="s">
        <v>142</v>
      </c>
      <c r="I63" s="100" t="s">
        <v>116</v>
      </c>
      <c r="J63" s="101">
        <v>29909</v>
      </c>
      <c r="K63" s="100" t="s">
        <v>406</v>
      </c>
      <c r="L63" s="100" t="s">
        <v>407</v>
      </c>
      <c r="M63" s="100" t="s">
        <v>186</v>
      </c>
      <c r="N63" s="100" t="s">
        <v>110</v>
      </c>
      <c r="O63" s="101"/>
      <c r="P63" s="103" t="s">
        <v>111</v>
      </c>
      <c r="Q63" s="101" t="s">
        <v>291</v>
      </c>
      <c r="R63" s="100"/>
      <c r="S63" s="44" t="s">
        <v>522</v>
      </c>
      <c r="T63" s="53"/>
      <c r="U63" s="54">
        <v>46106</v>
      </c>
      <c r="V63" s="73">
        <v>0.4375</v>
      </c>
      <c r="W63" s="99" t="s">
        <v>514</v>
      </c>
      <c r="X63" s="56"/>
      <c r="Y63" s="57" t="s">
        <v>483</v>
      </c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</row>
    <row r="64" spans="1:61" s="59" customFormat="1" ht="45.75" customHeight="1" x14ac:dyDescent="0.35">
      <c r="A64" s="47"/>
      <c r="B64" s="48">
        <v>61</v>
      </c>
      <c r="C64" s="49"/>
      <c r="D64" s="49"/>
      <c r="E64" s="100" t="s">
        <v>404</v>
      </c>
      <c r="F64" s="100">
        <v>9714053621</v>
      </c>
      <c r="G64" s="100" t="s">
        <v>408</v>
      </c>
      <c r="H64" s="100" t="s">
        <v>409</v>
      </c>
      <c r="I64" s="100" t="s">
        <v>116</v>
      </c>
      <c r="J64" s="101">
        <v>22242</v>
      </c>
      <c r="K64" s="100" t="s">
        <v>410</v>
      </c>
      <c r="L64" s="100" t="s">
        <v>411</v>
      </c>
      <c r="M64" s="100" t="s">
        <v>186</v>
      </c>
      <c r="N64" s="100" t="s">
        <v>164</v>
      </c>
      <c r="O64" s="101"/>
      <c r="P64" s="103" t="s">
        <v>111</v>
      </c>
      <c r="Q64" s="101" t="s">
        <v>291</v>
      </c>
      <c r="R64" s="100"/>
      <c r="S64" s="44" t="s">
        <v>522</v>
      </c>
      <c r="T64" s="53"/>
      <c r="U64" s="54">
        <v>46106</v>
      </c>
      <c r="V64" s="73">
        <v>0.4375</v>
      </c>
      <c r="W64" s="99" t="s">
        <v>514</v>
      </c>
      <c r="X64" s="56"/>
      <c r="Y64" s="57" t="s">
        <v>483</v>
      </c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</row>
    <row r="65" spans="1:61" s="59" customFormat="1" ht="45.75" customHeight="1" x14ac:dyDescent="0.35">
      <c r="A65" s="47"/>
      <c r="B65" s="48">
        <v>62</v>
      </c>
      <c r="C65" s="49"/>
      <c r="D65" s="49"/>
      <c r="E65" s="100" t="s">
        <v>412</v>
      </c>
      <c r="F65" s="100">
        <v>5040109331</v>
      </c>
      <c r="G65" s="100" t="s">
        <v>413</v>
      </c>
      <c r="H65" s="100" t="s">
        <v>142</v>
      </c>
      <c r="I65" s="100" t="s">
        <v>262</v>
      </c>
      <c r="J65" s="101">
        <v>27949</v>
      </c>
      <c r="K65" s="100" t="s">
        <v>414</v>
      </c>
      <c r="L65" s="100" t="s">
        <v>163</v>
      </c>
      <c r="M65" s="100" t="s">
        <v>109</v>
      </c>
      <c r="N65" s="100" t="s">
        <v>164</v>
      </c>
      <c r="O65" s="101">
        <v>45343</v>
      </c>
      <c r="P65" s="100" t="s">
        <v>166</v>
      </c>
      <c r="Q65" s="100" t="s">
        <v>415</v>
      </c>
      <c r="R65" s="100"/>
      <c r="S65" s="44" t="s">
        <v>522</v>
      </c>
      <c r="T65" s="53"/>
      <c r="U65" s="54">
        <v>46106</v>
      </c>
      <c r="V65" s="73">
        <v>0.4375</v>
      </c>
      <c r="W65" s="99" t="s">
        <v>515</v>
      </c>
      <c r="X65" s="56"/>
      <c r="Y65" s="57" t="s">
        <v>483</v>
      </c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</row>
    <row r="66" spans="1:61" s="59" customFormat="1" ht="45.75" customHeight="1" x14ac:dyDescent="0.35">
      <c r="A66" s="47"/>
      <c r="B66" s="48">
        <v>63</v>
      </c>
      <c r="C66" s="49"/>
      <c r="D66" s="49"/>
      <c r="E66" s="100" t="s">
        <v>412</v>
      </c>
      <c r="F66" s="100">
        <v>5040109331</v>
      </c>
      <c r="G66" s="100" t="s">
        <v>416</v>
      </c>
      <c r="H66" s="100" t="s">
        <v>417</v>
      </c>
      <c r="I66" s="100" t="s">
        <v>418</v>
      </c>
      <c r="J66" s="101">
        <v>31226</v>
      </c>
      <c r="K66" s="100" t="s">
        <v>419</v>
      </c>
      <c r="L66" s="100" t="s">
        <v>302</v>
      </c>
      <c r="M66" s="100" t="s">
        <v>186</v>
      </c>
      <c r="N66" s="100" t="s">
        <v>164</v>
      </c>
      <c r="O66" s="101"/>
      <c r="P66" s="100" t="s">
        <v>166</v>
      </c>
      <c r="Q66" s="100" t="s">
        <v>415</v>
      </c>
      <c r="R66" s="100"/>
      <c r="S66" s="44" t="s">
        <v>522</v>
      </c>
      <c r="T66" s="53"/>
      <c r="U66" s="54">
        <v>46106</v>
      </c>
      <c r="V66" s="73">
        <v>0.4375</v>
      </c>
      <c r="W66" s="99" t="s">
        <v>515</v>
      </c>
      <c r="X66" s="56"/>
      <c r="Y66" s="57" t="s">
        <v>483</v>
      </c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</row>
    <row r="67" spans="1:61" s="59" customFormat="1" ht="45.75" customHeight="1" x14ac:dyDescent="0.35">
      <c r="A67" s="47"/>
      <c r="B67" s="48">
        <v>64</v>
      </c>
      <c r="C67" s="49"/>
      <c r="D67" s="49"/>
      <c r="E67" s="100" t="s">
        <v>412</v>
      </c>
      <c r="F67" s="100">
        <v>5040109331</v>
      </c>
      <c r="G67" s="100" t="s">
        <v>420</v>
      </c>
      <c r="H67" s="100" t="s">
        <v>179</v>
      </c>
      <c r="I67" s="100" t="s">
        <v>168</v>
      </c>
      <c r="J67" s="101">
        <v>20701</v>
      </c>
      <c r="K67" s="100" t="s">
        <v>421</v>
      </c>
      <c r="L67" s="100" t="s">
        <v>422</v>
      </c>
      <c r="M67" s="100" t="s">
        <v>109</v>
      </c>
      <c r="N67" s="100" t="s">
        <v>254</v>
      </c>
      <c r="O67" s="101">
        <v>45343</v>
      </c>
      <c r="P67" s="100" t="s">
        <v>166</v>
      </c>
      <c r="Q67" s="100" t="s">
        <v>415</v>
      </c>
      <c r="R67" s="100"/>
      <c r="S67" s="44" t="s">
        <v>522</v>
      </c>
      <c r="T67" s="53"/>
      <c r="U67" s="54">
        <v>46106</v>
      </c>
      <c r="V67" s="73">
        <v>0.4375</v>
      </c>
      <c r="W67" s="99" t="s">
        <v>515</v>
      </c>
      <c r="X67" s="56"/>
      <c r="Y67" s="57" t="s">
        <v>483</v>
      </c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</row>
    <row r="68" spans="1:61" s="59" customFormat="1" ht="45.75" customHeight="1" x14ac:dyDescent="0.35">
      <c r="A68" s="47"/>
      <c r="B68" s="48">
        <v>65</v>
      </c>
      <c r="C68" s="49"/>
      <c r="D68" s="49"/>
      <c r="E68" s="100" t="s">
        <v>412</v>
      </c>
      <c r="F68" s="100">
        <v>5040109331</v>
      </c>
      <c r="G68" s="100" t="s">
        <v>423</v>
      </c>
      <c r="H68" s="100" t="s">
        <v>120</v>
      </c>
      <c r="I68" s="100" t="s">
        <v>168</v>
      </c>
      <c r="J68" s="101">
        <v>29047</v>
      </c>
      <c r="K68" s="100" t="s">
        <v>424</v>
      </c>
      <c r="L68" s="100" t="s">
        <v>174</v>
      </c>
      <c r="M68" s="100" t="s">
        <v>109</v>
      </c>
      <c r="N68" s="100" t="s">
        <v>254</v>
      </c>
      <c r="O68" s="101">
        <v>45343</v>
      </c>
      <c r="P68" s="100" t="s">
        <v>166</v>
      </c>
      <c r="Q68" s="100" t="s">
        <v>415</v>
      </c>
      <c r="R68" s="132"/>
      <c r="S68" s="44" t="s">
        <v>522</v>
      </c>
      <c r="T68" s="53"/>
      <c r="U68" s="54">
        <v>46106</v>
      </c>
      <c r="V68" s="73">
        <v>0.4375</v>
      </c>
      <c r="W68" s="99" t="s">
        <v>515</v>
      </c>
      <c r="X68" s="56"/>
      <c r="Y68" s="57" t="s">
        <v>483</v>
      </c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</row>
    <row r="69" spans="1:61" s="59" customFormat="1" ht="45.75" customHeight="1" x14ac:dyDescent="0.35">
      <c r="A69" s="47"/>
      <c r="B69" s="48">
        <v>66</v>
      </c>
      <c r="C69" s="49"/>
      <c r="D69" s="49"/>
      <c r="E69" s="100" t="s">
        <v>412</v>
      </c>
      <c r="F69" s="100">
        <v>5040109331</v>
      </c>
      <c r="G69" s="100" t="s">
        <v>425</v>
      </c>
      <c r="H69" s="100" t="s">
        <v>426</v>
      </c>
      <c r="I69" s="100" t="s">
        <v>147</v>
      </c>
      <c r="J69" s="101">
        <v>24821</v>
      </c>
      <c r="K69" s="100" t="s">
        <v>427</v>
      </c>
      <c r="L69" s="100" t="s">
        <v>174</v>
      </c>
      <c r="M69" s="100" t="s">
        <v>109</v>
      </c>
      <c r="N69" s="100" t="s">
        <v>254</v>
      </c>
      <c r="O69" s="101">
        <v>45343</v>
      </c>
      <c r="P69" s="100" t="s">
        <v>166</v>
      </c>
      <c r="Q69" s="100" t="s">
        <v>415</v>
      </c>
      <c r="R69" s="100"/>
      <c r="S69" s="44" t="s">
        <v>522</v>
      </c>
      <c r="T69" s="53"/>
      <c r="U69" s="54">
        <v>46106</v>
      </c>
      <c r="V69" s="73">
        <v>0.4375</v>
      </c>
      <c r="W69" s="99" t="s">
        <v>515</v>
      </c>
      <c r="X69" s="56"/>
      <c r="Y69" s="57" t="s">
        <v>483</v>
      </c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</row>
    <row r="70" spans="1:61" s="59" customFormat="1" ht="45.75" customHeight="1" x14ac:dyDescent="0.35">
      <c r="A70" s="47"/>
      <c r="B70" s="48">
        <v>67</v>
      </c>
      <c r="C70" s="49"/>
      <c r="D70" s="49"/>
      <c r="E70" s="100" t="s">
        <v>368</v>
      </c>
      <c r="F70" s="100">
        <v>5019019974</v>
      </c>
      <c r="G70" s="100" t="s">
        <v>374</v>
      </c>
      <c r="H70" s="100" t="s">
        <v>375</v>
      </c>
      <c r="I70" s="100" t="s">
        <v>168</v>
      </c>
      <c r="J70" s="101">
        <v>26015</v>
      </c>
      <c r="K70" s="100" t="s">
        <v>260</v>
      </c>
      <c r="L70" s="100" t="s">
        <v>174</v>
      </c>
      <c r="M70" s="100" t="s">
        <v>109</v>
      </c>
      <c r="N70" s="100" t="s">
        <v>124</v>
      </c>
      <c r="O70" s="118" t="s">
        <v>429</v>
      </c>
      <c r="P70" s="100" t="s">
        <v>428</v>
      </c>
      <c r="Q70" s="101" t="s">
        <v>112</v>
      </c>
      <c r="R70" s="100" t="s">
        <v>134</v>
      </c>
      <c r="S70" s="44" t="s">
        <v>523</v>
      </c>
      <c r="T70" s="53"/>
      <c r="U70" s="54">
        <v>46106</v>
      </c>
      <c r="V70" s="73">
        <v>0.4375</v>
      </c>
      <c r="W70" s="99" t="s">
        <v>516</v>
      </c>
      <c r="X70" s="56"/>
      <c r="Y70" s="57" t="s">
        <v>483</v>
      </c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</row>
    <row r="71" spans="1:61" s="59" customFormat="1" ht="45.75" customHeight="1" x14ac:dyDescent="0.35">
      <c r="A71" s="47"/>
      <c r="B71" s="48">
        <v>68</v>
      </c>
      <c r="C71" s="49"/>
      <c r="D71" s="49"/>
      <c r="E71" s="100" t="s">
        <v>434</v>
      </c>
      <c r="F71" s="100">
        <v>5044022794</v>
      </c>
      <c r="G71" s="100" t="s">
        <v>435</v>
      </c>
      <c r="H71" s="100" t="s">
        <v>426</v>
      </c>
      <c r="I71" s="100" t="s">
        <v>199</v>
      </c>
      <c r="J71" s="101">
        <v>32372</v>
      </c>
      <c r="K71" s="100" t="s">
        <v>260</v>
      </c>
      <c r="L71" s="100" t="s">
        <v>436</v>
      </c>
      <c r="M71" s="100" t="s">
        <v>109</v>
      </c>
      <c r="N71" s="100" t="s">
        <v>124</v>
      </c>
      <c r="O71" s="101" t="s">
        <v>437</v>
      </c>
      <c r="P71" s="101" t="s">
        <v>126</v>
      </c>
      <c r="Q71" s="101" t="s">
        <v>112</v>
      </c>
      <c r="R71" s="100" t="s">
        <v>134</v>
      </c>
      <c r="S71" s="44" t="s">
        <v>523</v>
      </c>
      <c r="T71" s="53"/>
      <c r="U71" s="54">
        <v>46106</v>
      </c>
      <c r="V71" s="73">
        <v>0.4375</v>
      </c>
      <c r="W71" s="99" t="s">
        <v>517</v>
      </c>
      <c r="X71" s="56"/>
      <c r="Y71" s="57" t="s">
        <v>483</v>
      </c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</row>
    <row r="72" spans="1:61" s="59" customFormat="1" ht="45.75" customHeight="1" x14ac:dyDescent="0.35">
      <c r="A72" s="47"/>
      <c r="B72" s="48">
        <v>69</v>
      </c>
      <c r="C72" s="49" t="s">
        <v>51</v>
      </c>
      <c r="D72" s="49">
        <v>45201</v>
      </c>
      <c r="E72" s="113" t="s">
        <v>439</v>
      </c>
      <c r="F72" s="121" t="s">
        <v>440</v>
      </c>
      <c r="G72" s="113" t="s">
        <v>441</v>
      </c>
      <c r="H72" s="113" t="s">
        <v>442</v>
      </c>
      <c r="I72" s="113" t="s">
        <v>443</v>
      </c>
      <c r="J72" s="122">
        <v>30677</v>
      </c>
      <c r="K72" s="113" t="s">
        <v>444</v>
      </c>
      <c r="L72" s="113" t="s">
        <v>445</v>
      </c>
      <c r="M72" s="113" t="s">
        <v>186</v>
      </c>
      <c r="N72" s="100" t="s">
        <v>164</v>
      </c>
      <c r="O72" s="124"/>
      <c r="P72" s="103" t="s">
        <v>111</v>
      </c>
      <c r="Q72" s="101" t="s">
        <v>156</v>
      </c>
      <c r="R72" s="123"/>
      <c r="S72" s="44" t="s">
        <v>522</v>
      </c>
      <c r="T72" s="53"/>
      <c r="U72" s="54">
        <v>46106</v>
      </c>
      <c r="V72" s="72">
        <v>0.45833333333333298</v>
      </c>
      <c r="W72" s="99" t="s">
        <v>518</v>
      </c>
      <c r="X72" s="56"/>
      <c r="Y72" s="57" t="s">
        <v>483</v>
      </c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</row>
    <row r="73" spans="1:61" s="59" customFormat="1" ht="45.75" customHeight="1" x14ac:dyDescent="0.35">
      <c r="A73" s="47"/>
      <c r="B73" s="48">
        <v>70</v>
      </c>
      <c r="C73" s="49" t="s">
        <v>50</v>
      </c>
      <c r="D73" s="49">
        <v>45069</v>
      </c>
      <c r="E73" s="100" t="s">
        <v>446</v>
      </c>
      <c r="F73" s="100">
        <v>7728398936</v>
      </c>
      <c r="G73" s="100" t="s">
        <v>447</v>
      </c>
      <c r="H73" s="100" t="s">
        <v>448</v>
      </c>
      <c r="I73" s="100" t="s">
        <v>147</v>
      </c>
      <c r="J73" s="101">
        <v>28833</v>
      </c>
      <c r="K73" s="100" t="s">
        <v>419</v>
      </c>
      <c r="L73" s="100" t="s">
        <v>174</v>
      </c>
      <c r="M73" s="100" t="s">
        <v>109</v>
      </c>
      <c r="N73" s="100" t="s">
        <v>254</v>
      </c>
      <c r="O73" s="101" t="s">
        <v>449</v>
      </c>
      <c r="P73" s="103" t="s">
        <v>111</v>
      </c>
      <c r="Q73" s="101" t="s">
        <v>291</v>
      </c>
      <c r="R73" s="100"/>
      <c r="S73" s="44" t="s">
        <v>522</v>
      </c>
      <c r="T73" s="53"/>
      <c r="U73" s="54">
        <v>46106</v>
      </c>
      <c r="V73" s="72">
        <v>0.45833333333333298</v>
      </c>
      <c r="W73" s="99" t="s">
        <v>519</v>
      </c>
      <c r="X73" s="56"/>
      <c r="Y73" s="57" t="s">
        <v>483</v>
      </c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</row>
    <row r="74" spans="1:61" s="59" customFormat="1" ht="45.75" customHeight="1" x14ac:dyDescent="0.35">
      <c r="A74" s="47"/>
      <c r="B74" s="48">
        <v>71</v>
      </c>
      <c r="C74" s="49" t="s">
        <v>50</v>
      </c>
      <c r="D74" s="49">
        <v>45069</v>
      </c>
      <c r="E74" s="100" t="s">
        <v>446</v>
      </c>
      <c r="F74" s="100">
        <v>7728398936</v>
      </c>
      <c r="G74" s="100" t="s">
        <v>450</v>
      </c>
      <c r="H74" s="100" t="s">
        <v>451</v>
      </c>
      <c r="I74" s="100" t="s">
        <v>452</v>
      </c>
      <c r="J74" s="101">
        <v>32847</v>
      </c>
      <c r="K74" s="100" t="s">
        <v>453</v>
      </c>
      <c r="L74" s="100" t="s">
        <v>174</v>
      </c>
      <c r="M74" s="100" t="s">
        <v>109</v>
      </c>
      <c r="N74" s="100" t="s">
        <v>154</v>
      </c>
      <c r="O74" s="101" t="s">
        <v>454</v>
      </c>
      <c r="P74" s="103" t="s">
        <v>111</v>
      </c>
      <c r="Q74" s="101" t="s">
        <v>291</v>
      </c>
      <c r="R74" s="100"/>
      <c r="S74" s="44" t="s">
        <v>522</v>
      </c>
      <c r="T74" s="53"/>
      <c r="U74" s="54">
        <v>46106</v>
      </c>
      <c r="V74" s="72">
        <v>0.45833333333333298</v>
      </c>
      <c r="W74" s="99" t="s">
        <v>519</v>
      </c>
      <c r="X74" s="56"/>
      <c r="Y74" s="57" t="s">
        <v>483</v>
      </c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</row>
    <row r="75" spans="1:61" s="59" customFormat="1" ht="45.75" customHeight="1" x14ac:dyDescent="0.35">
      <c r="A75" s="47"/>
      <c r="B75" s="48">
        <v>72</v>
      </c>
      <c r="C75" s="49" t="s">
        <v>52</v>
      </c>
      <c r="D75" s="49">
        <v>45201</v>
      </c>
      <c r="E75" s="100" t="s">
        <v>446</v>
      </c>
      <c r="F75" s="100">
        <v>7728398936</v>
      </c>
      <c r="G75" s="100" t="s">
        <v>455</v>
      </c>
      <c r="H75" s="100" t="s">
        <v>105</v>
      </c>
      <c r="I75" s="100" t="s">
        <v>168</v>
      </c>
      <c r="J75" s="101">
        <v>29093</v>
      </c>
      <c r="K75" s="100" t="s">
        <v>260</v>
      </c>
      <c r="L75" s="100" t="s">
        <v>182</v>
      </c>
      <c r="M75" s="100" t="s">
        <v>109</v>
      </c>
      <c r="N75" s="100" t="s">
        <v>154</v>
      </c>
      <c r="O75" s="101" t="s">
        <v>456</v>
      </c>
      <c r="P75" s="103" t="s">
        <v>111</v>
      </c>
      <c r="Q75" s="101" t="s">
        <v>291</v>
      </c>
      <c r="R75" s="100"/>
      <c r="S75" s="44" t="s">
        <v>522</v>
      </c>
      <c r="T75" s="53"/>
      <c r="U75" s="54">
        <v>46106</v>
      </c>
      <c r="V75" s="72">
        <v>0.45833333333333298</v>
      </c>
      <c r="W75" s="99" t="s">
        <v>519</v>
      </c>
      <c r="X75" s="56"/>
      <c r="Y75" s="57" t="s">
        <v>483</v>
      </c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</row>
    <row r="76" spans="1:61" s="59" customFormat="1" ht="45.75" customHeight="1" x14ac:dyDescent="0.35">
      <c r="A76" s="47"/>
      <c r="B76" s="48">
        <v>73</v>
      </c>
      <c r="C76" s="49" t="s">
        <v>52</v>
      </c>
      <c r="D76" s="49">
        <v>45201</v>
      </c>
      <c r="E76" s="100" t="s">
        <v>446</v>
      </c>
      <c r="F76" s="100">
        <v>7728398936</v>
      </c>
      <c r="G76" s="100" t="s">
        <v>457</v>
      </c>
      <c r="H76" s="100" t="s">
        <v>409</v>
      </c>
      <c r="I76" s="100" t="s">
        <v>147</v>
      </c>
      <c r="J76" s="101">
        <v>24953</v>
      </c>
      <c r="K76" s="100" t="s">
        <v>458</v>
      </c>
      <c r="L76" s="100" t="s">
        <v>182</v>
      </c>
      <c r="M76" s="100" t="s">
        <v>109</v>
      </c>
      <c r="N76" s="100" t="s">
        <v>154</v>
      </c>
      <c r="O76" s="101" t="s">
        <v>459</v>
      </c>
      <c r="P76" s="103" t="s">
        <v>111</v>
      </c>
      <c r="Q76" s="101" t="s">
        <v>291</v>
      </c>
      <c r="R76" s="100"/>
      <c r="S76" s="44" t="s">
        <v>522</v>
      </c>
      <c r="T76" s="53"/>
      <c r="U76" s="54">
        <v>46106</v>
      </c>
      <c r="V76" s="72">
        <v>0.45833333333333298</v>
      </c>
      <c r="W76" s="99" t="s">
        <v>519</v>
      </c>
      <c r="X76" s="56"/>
      <c r="Y76" s="57" t="s">
        <v>483</v>
      </c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</row>
    <row r="77" spans="1:61" s="59" customFormat="1" ht="45.75" customHeight="1" x14ac:dyDescent="0.35">
      <c r="A77" s="47"/>
      <c r="B77" s="48">
        <v>74</v>
      </c>
      <c r="C77" s="49" t="s">
        <v>53</v>
      </c>
      <c r="D77" s="49">
        <v>45190</v>
      </c>
      <c r="E77" s="100" t="s">
        <v>446</v>
      </c>
      <c r="F77" s="100">
        <v>7728398936</v>
      </c>
      <c r="G77" s="100" t="s">
        <v>460</v>
      </c>
      <c r="H77" s="100" t="s">
        <v>105</v>
      </c>
      <c r="I77" s="100" t="s">
        <v>121</v>
      </c>
      <c r="J77" s="101">
        <v>35961</v>
      </c>
      <c r="K77" s="100" t="s">
        <v>461</v>
      </c>
      <c r="L77" s="100" t="s">
        <v>411</v>
      </c>
      <c r="M77" s="100" t="s">
        <v>109</v>
      </c>
      <c r="N77" s="100" t="s">
        <v>110</v>
      </c>
      <c r="O77" s="101" t="s">
        <v>459</v>
      </c>
      <c r="P77" s="103" t="s">
        <v>111</v>
      </c>
      <c r="Q77" s="101" t="s">
        <v>291</v>
      </c>
      <c r="R77" s="100"/>
      <c r="S77" s="44" t="s">
        <v>522</v>
      </c>
      <c r="T77" s="53"/>
      <c r="U77" s="54">
        <v>46106</v>
      </c>
      <c r="V77" s="72">
        <v>0.45833333333333298</v>
      </c>
      <c r="W77" s="99" t="s">
        <v>519</v>
      </c>
      <c r="X77" s="56"/>
      <c r="Y77" s="57" t="s">
        <v>483</v>
      </c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</row>
    <row r="78" spans="1:61" s="59" customFormat="1" ht="45.75" customHeight="1" x14ac:dyDescent="0.35">
      <c r="A78" s="47"/>
      <c r="B78" s="48">
        <v>75</v>
      </c>
      <c r="C78" s="49" t="s">
        <v>54</v>
      </c>
      <c r="D78" s="49">
        <v>45147</v>
      </c>
      <c r="E78" s="100" t="s">
        <v>462</v>
      </c>
      <c r="F78" s="100">
        <v>5099000013</v>
      </c>
      <c r="G78" s="100" t="s">
        <v>463</v>
      </c>
      <c r="H78" s="100" t="s">
        <v>220</v>
      </c>
      <c r="I78" s="100" t="s">
        <v>464</v>
      </c>
      <c r="J78" s="101">
        <v>22818</v>
      </c>
      <c r="K78" s="100" t="s">
        <v>465</v>
      </c>
      <c r="L78" s="100" t="s">
        <v>117</v>
      </c>
      <c r="M78" s="100" t="s">
        <v>109</v>
      </c>
      <c r="N78" s="100" t="s">
        <v>1079</v>
      </c>
      <c r="O78" s="101" t="s">
        <v>466</v>
      </c>
      <c r="P78" s="101" t="s">
        <v>126</v>
      </c>
      <c r="Q78" s="101" t="s">
        <v>618</v>
      </c>
      <c r="R78" s="100" t="s">
        <v>134</v>
      </c>
      <c r="S78" s="44" t="s">
        <v>523</v>
      </c>
      <c r="T78" s="53"/>
      <c r="U78" s="54">
        <v>46106</v>
      </c>
      <c r="V78" s="72">
        <v>0.45833333333333298</v>
      </c>
      <c r="W78" s="99" t="s">
        <v>520</v>
      </c>
      <c r="X78" s="56"/>
      <c r="Y78" s="57" t="s">
        <v>483</v>
      </c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</row>
    <row r="79" spans="1:61" s="59" customFormat="1" ht="45.75" customHeight="1" x14ac:dyDescent="0.35">
      <c r="A79" s="47"/>
      <c r="B79" s="48">
        <v>76</v>
      </c>
      <c r="C79" s="49" t="s">
        <v>54</v>
      </c>
      <c r="D79" s="49">
        <v>45147</v>
      </c>
      <c r="E79" s="100" t="s">
        <v>462</v>
      </c>
      <c r="F79" s="100">
        <v>5099000013</v>
      </c>
      <c r="G79" s="100" t="s">
        <v>467</v>
      </c>
      <c r="H79" s="100" t="s">
        <v>179</v>
      </c>
      <c r="I79" s="100" t="s">
        <v>130</v>
      </c>
      <c r="J79" s="101">
        <v>33193</v>
      </c>
      <c r="K79" s="100" t="s">
        <v>468</v>
      </c>
      <c r="L79" s="100" t="s">
        <v>469</v>
      </c>
      <c r="M79" s="100" t="s">
        <v>109</v>
      </c>
      <c r="N79" s="100" t="s">
        <v>1079</v>
      </c>
      <c r="O79" s="101" t="s">
        <v>466</v>
      </c>
      <c r="P79" s="101" t="s">
        <v>126</v>
      </c>
      <c r="Q79" s="101" t="s">
        <v>618</v>
      </c>
      <c r="R79" s="100" t="s">
        <v>134</v>
      </c>
      <c r="S79" s="44" t="s">
        <v>523</v>
      </c>
      <c r="T79" s="53"/>
      <c r="U79" s="54">
        <v>46106</v>
      </c>
      <c r="V79" s="72">
        <v>0.45833333333333298</v>
      </c>
      <c r="W79" s="99" t="s">
        <v>520</v>
      </c>
      <c r="X79" s="56"/>
      <c r="Y79" s="57" t="s">
        <v>483</v>
      </c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</row>
    <row r="80" spans="1:61" s="59" customFormat="1" ht="45.75" customHeight="1" x14ac:dyDescent="0.35">
      <c r="A80" s="47"/>
      <c r="B80" s="48">
        <v>77</v>
      </c>
      <c r="C80" s="49" t="s">
        <v>54</v>
      </c>
      <c r="D80" s="49">
        <v>45147</v>
      </c>
      <c r="E80" s="100" t="s">
        <v>462</v>
      </c>
      <c r="F80" s="100">
        <v>5099000013</v>
      </c>
      <c r="G80" s="100" t="s">
        <v>470</v>
      </c>
      <c r="H80" s="100" t="s">
        <v>220</v>
      </c>
      <c r="I80" s="100" t="s">
        <v>116</v>
      </c>
      <c r="J80" s="101">
        <v>32946</v>
      </c>
      <c r="K80" s="100" t="s">
        <v>471</v>
      </c>
      <c r="L80" s="100" t="s">
        <v>469</v>
      </c>
      <c r="M80" s="100" t="s">
        <v>186</v>
      </c>
      <c r="N80" s="100" t="s">
        <v>1079</v>
      </c>
      <c r="O80" s="101" t="s">
        <v>472</v>
      </c>
      <c r="P80" s="101" t="s">
        <v>126</v>
      </c>
      <c r="Q80" s="101" t="s">
        <v>618</v>
      </c>
      <c r="R80" s="100" t="s">
        <v>263</v>
      </c>
      <c r="S80" s="44" t="s">
        <v>523</v>
      </c>
      <c r="T80" s="53"/>
      <c r="U80" s="54">
        <v>46106</v>
      </c>
      <c r="V80" s="72">
        <v>0.45833333333333298</v>
      </c>
      <c r="W80" s="99" t="s">
        <v>520</v>
      </c>
      <c r="X80" s="56"/>
      <c r="Y80" s="57" t="s">
        <v>483</v>
      </c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</row>
    <row r="81" spans="1:61" s="59" customFormat="1" ht="45.75" customHeight="1" x14ac:dyDescent="0.35">
      <c r="A81" s="47"/>
      <c r="B81" s="48">
        <v>78</v>
      </c>
      <c r="C81" s="49" t="s">
        <v>55</v>
      </c>
      <c r="D81" s="49">
        <v>45201</v>
      </c>
      <c r="E81" s="100" t="s">
        <v>462</v>
      </c>
      <c r="F81" s="100">
        <v>5099000013</v>
      </c>
      <c r="G81" s="100" t="s">
        <v>473</v>
      </c>
      <c r="H81" s="100" t="s">
        <v>179</v>
      </c>
      <c r="I81" s="100" t="s">
        <v>336</v>
      </c>
      <c r="J81" s="101">
        <v>20979</v>
      </c>
      <c r="K81" s="100" t="s">
        <v>474</v>
      </c>
      <c r="L81" s="100" t="s">
        <v>475</v>
      </c>
      <c r="M81" s="100" t="s">
        <v>109</v>
      </c>
      <c r="N81" s="100" t="s">
        <v>1079</v>
      </c>
      <c r="O81" s="101" t="s">
        <v>476</v>
      </c>
      <c r="P81" s="101" t="s">
        <v>126</v>
      </c>
      <c r="Q81" s="101" t="s">
        <v>618</v>
      </c>
      <c r="R81" s="100" t="s">
        <v>134</v>
      </c>
      <c r="S81" s="44" t="s">
        <v>523</v>
      </c>
      <c r="T81" s="53"/>
      <c r="U81" s="54">
        <v>46106</v>
      </c>
      <c r="V81" s="72">
        <v>0.45833333333333298</v>
      </c>
      <c r="W81" s="99" t="s">
        <v>520</v>
      </c>
      <c r="X81" s="56"/>
      <c r="Y81" s="57" t="s">
        <v>483</v>
      </c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</row>
    <row r="82" spans="1:61" s="59" customFormat="1" ht="45.75" customHeight="1" x14ac:dyDescent="0.35">
      <c r="A82" s="47"/>
      <c r="B82" s="48">
        <v>79</v>
      </c>
      <c r="C82" s="49" t="s">
        <v>56</v>
      </c>
      <c r="D82" s="49">
        <v>45161</v>
      </c>
      <c r="E82" s="100" t="s">
        <v>462</v>
      </c>
      <c r="F82" s="100">
        <v>5099000013</v>
      </c>
      <c r="G82" s="100" t="s">
        <v>477</v>
      </c>
      <c r="H82" s="100" t="s">
        <v>179</v>
      </c>
      <c r="I82" s="100" t="s">
        <v>121</v>
      </c>
      <c r="J82" s="101">
        <v>31853</v>
      </c>
      <c r="K82" s="100" t="s">
        <v>478</v>
      </c>
      <c r="L82" s="100" t="s">
        <v>108</v>
      </c>
      <c r="M82" s="100" t="s">
        <v>109</v>
      </c>
      <c r="N82" s="100" t="s">
        <v>1079</v>
      </c>
      <c r="O82" s="101" t="s">
        <v>479</v>
      </c>
      <c r="P82" s="101" t="s">
        <v>126</v>
      </c>
      <c r="Q82" s="101" t="s">
        <v>618</v>
      </c>
      <c r="R82" s="100" t="s">
        <v>149</v>
      </c>
      <c r="S82" s="44" t="s">
        <v>523</v>
      </c>
      <c r="T82" s="53"/>
      <c r="U82" s="54">
        <v>46106</v>
      </c>
      <c r="V82" s="72">
        <v>0.45833333333333298</v>
      </c>
      <c r="W82" s="99" t="s">
        <v>520</v>
      </c>
      <c r="X82" s="56"/>
      <c r="Y82" s="57" t="s">
        <v>483</v>
      </c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</row>
    <row r="83" spans="1:61" s="59" customFormat="1" ht="45.75" customHeight="1" x14ac:dyDescent="0.35">
      <c r="A83" s="47"/>
      <c r="B83" s="48">
        <v>80</v>
      </c>
      <c r="C83" s="49"/>
      <c r="D83" s="49">
        <v>45069</v>
      </c>
      <c r="E83" s="100" t="s">
        <v>480</v>
      </c>
      <c r="F83" s="100">
        <v>7734443270</v>
      </c>
      <c r="G83" s="100" t="s">
        <v>481</v>
      </c>
      <c r="H83" s="100" t="s">
        <v>105</v>
      </c>
      <c r="I83" s="100" t="s">
        <v>452</v>
      </c>
      <c r="J83" s="101">
        <v>32385</v>
      </c>
      <c r="K83" s="100" t="s">
        <v>482</v>
      </c>
      <c r="L83" s="100" t="s">
        <v>170</v>
      </c>
      <c r="M83" s="100" t="s">
        <v>186</v>
      </c>
      <c r="N83" s="100" t="s">
        <v>285</v>
      </c>
      <c r="O83" s="101"/>
      <c r="P83" s="103" t="s">
        <v>111</v>
      </c>
      <c r="Q83" s="101" t="s">
        <v>286</v>
      </c>
      <c r="R83" s="100"/>
      <c r="S83" s="44" t="s">
        <v>522</v>
      </c>
      <c r="T83" s="53"/>
      <c r="U83" s="54">
        <v>46106</v>
      </c>
      <c r="V83" s="72">
        <v>0.45833333333333298</v>
      </c>
      <c r="W83" s="99" t="s">
        <v>521</v>
      </c>
      <c r="X83" s="56"/>
      <c r="Y83" s="57" t="s">
        <v>483</v>
      </c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</row>
    <row r="84" spans="1:61" s="59" customFormat="1" ht="45.75" customHeight="1" x14ac:dyDescent="0.35">
      <c r="A84" s="47"/>
      <c r="B84" s="48">
        <v>81</v>
      </c>
      <c r="C84" s="49"/>
      <c r="D84" s="49">
        <v>45069</v>
      </c>
      <c r="E84" s="100" t="s">
        <v>524</v>
      </c>
      <c r="F84" s="135">
        <v>5009034660</v>
      </c>
      <c r="G84" s="100" t="s">
        <v>525</v>
      </c>
      <c r="H84" s="100" t="s">
        <v>179</v>
      </c>
      <c r="I84" s="100" t="s">
        <v>130</v>
      </c>
      <c r="J84" s="101">
        <v>30298</v>
      </c>
      <c r="K84" s="100" t="s">
        <v>260</v>
      </c>
      <c r="L84" s="100">
        <v>10</v>
      </c>
      <c r="M84" s="100" t="s">
        <v>109</v>
      </c>
      <c r="N84" s="100" t="s">
        <v>124</v>
      </c>
      <c r="O84" s="101" t="s">
        <v>526</v>
      </c>
      <c r="P84" s="101" t="s">
        <v>126</v>
      </c>
      <c r="Q84" s="101" t="s">
        <v>112</v>
      </c>
      <c r="R84" s="100" t="s">
        <v>134</v>
      </c>
      <c r="S84" s="44" t="s">
        <v>523</v>
      </c>
      <c r="T84" s="53"/>
      <c r="U84" s="54">
        <v>46106</v>
      </c>
      <c r="V84" s="72">
        <v>0.45833333333333298</v>
      </c>
      <c r="W84" s="99" t="s">
        <v>701</v>
      </c>
      <c r="X84" s="56"/>
      <c r="Y84" s="57" t="s">
        <v>700</v>
      </c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</row>
    <row r="85" spans="1:61" s="59" customFormat="1" ht="45.75" customHeight="1" x14ac:dyDescent="0.35">
      <c r="A85" s="47"/>
      <c r="B85" s="48">
        <v>82</v>
      </c>
      <c r="C85" s="49" t="s">
        <v>57</v>
      </c>
      <c r="D85" s="49">
        <v>45197</v>
      </c>
      <c r="E85" s="100" t="s">
        <v>524</v>
      </c>
      <c r="F85" s="135">
        <v>5009034660</v>
      </c>
      <c r="G85" s="100" t="s">
        <v>527</v>
      </c>
      <c r="H85" s="100" t="s">
        <v>129</v>
      </c>
      <c r="I85" s="100" t="s">
        <v>528</v>
      </c>
      <c r="J85" s="101">
        <v>35326</v>
      </c>
      <c r="K85" s="100" t="s">
        <v>529</v>
      </c>
      <c r="L85" s="100">
        <v>0</v>
      </c>
      <c r="M85" s="100" t="s">
        <v>186</v>
      </c>
      <c r="N85" s="100" t="s">
        <v>124</v>
      </c>
      <c r="O85" s="101" t="s">
        <v>530</v>
      </c>
      <c r="P85" s="101" t="s">
        <v>126</v>
      </c>
      <c r="Q85" s="101" t="s">
        <v>112</v>
      </c>
      <c r="R85" s="100" t="s">
        <v>149</v>
      </c>
      <c r="S85" s="44" t="s">
        <v>523</v>
      </c>
      <c r="T85" s="53"/>
      <c r="U85" s="54">
        <v>46106</v>
      </c>
      <c r="V85" s="72">
        <v>0.45833333333333298</v>
      </c>
      <c r="W85" s="99" t="s">
        <v>701</v>
      </c>
      <c r="X85" s="56"/>
      <c r="Y85" s="57" t="s">
        <v>700</v>
      </c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</row>
    <row r="86" spans="1:61" s="59" customFormat="1" ht="45.75" customHeight="1" x14ac:dyDescent="0.35">
      <c r="A86" s="47"/>
      <c r="B86" s="48">
        <v>83</v>
      </c>
      <c r="C86" s="49" t="s">
        <v>57</v>
      </c>
      <c r="D86" s="49">
        <v>45197</v>
      </c>
      <c r="E86" s="100" t="s">
        <v>524</v>
      </c>
      <c r="F86" s="135">
        <v>5009034660</v>
      </c>
      <c r="G86" s="100" t="s">
        <v>531</v>
      </c>
      <c r="H86" s="100" t="s">
        <v>532</v>
      </c>
      <c r="I86" s="100" t="s">
        <v>533</v>
      </c>
      <c r="J86" s="101">
        <v>27065</v>
      </c>
      <c r="K86" s="100" t="s">
        <v>534</v>
      </c>
      <c r="L86" s="100">
        <v>3</v>
      </c>
      <c r="M86" s="100" t="s">
        <v>186</v>
      </c>
      <c r="N86" s="100" t="s">
        <v>574</v>
      </c>
      <c r="O86" s="101" t="s">
        <v>530</v>
      </c>
      <c r="P86" s="101" t="s">
        <v>126</v>
      </c>
      <c r="Q86" s="101" t="s">
        <v>112</v>
      </c>
      <c r="R86" s="100" t="s">
        <v>149</v>
      </c>
      <c r="S86" s="44" t="s">
        <v>523</v>
      </c>
      <c r="T86" s="53"/>
      <c r="U86" s="54">
        <v>46106</v>
      </c>
      <c r="V86" s="72">
        <v>0.45833333333333298</v>
      </c>
      <c r="W86" s="99" t="s">
        <v>701</v>
      </c>
      <c r="X86" s="56"/>
      <c r="Y86" s="57" t="s">
        <v>700</v>
      </c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</row>
    <row r="87" spans="1:61" s="59" customFormat="1" ht="45.75" customHeight="1" x14ac:dyDescent="0.35">
      <c r="A87" s="47"/>
      <c r="B87" s="48">
        <v>84</v>
      </c>
      <c r="C87" s="49" t="s">
        <v>57</v>
      </c>
      <c r="D87" s="49">
        <v>45197</v>
      </c>
      <c r="E87" s="100" t="s">
        <v>524</v>
      </c>
      <c r="F87" s="135">
        <v>5009034660</v>
      </c>
      <c r="G87" s="100" t="s">
        <v>535</v>
      </c>
      <c r="H87" s="100" t="s">
        <v>536</v>
      </c>
      <c r="I87" s="100" t="s">
        <v>537</v>
      </c>
      <c r="J87" s="101">
        <v>32584</v>
      </c>
      <c r="K87" s="100" t="s">
        <v>169</v>
      </c>
      <c r="L87" s="100">
        <v>0</v>
      </c>
      <c r="M87" s="100" t="s">
        <v>186</v>
      </c>
      <c r="N87" s="100" t="s">
        <v>124</v>
      </c>
      <c r="O87" s="101" t="s">
        <v>538</v>
      </c>
      <c r="P87" s="101" t="s">
        <v>126</v>
      </c>
      <c r="Q87" s="101" t="s">
        <v>112</v>
      </c>
      <c r="R87" s="100" t="s">
        <v>149</v>
      </c>
      <c r="S87" s="44" t="s">
        <v>523</v>
      </c>
      <c r="T87" s="53"/>
      <c r="U87" s="54">
        <v>46106</v>
      </c>
      <c r="V87" s="72">
        <v>0.45833333333333298</v>
      </c>
      <c r="W87" s="99" t="s">
        <v>701</v>
      </c>
      <c r="X87" s="56"/>
      <c r="Y87" s="57" t="s">
        <v>700</v>
      </c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</row>
    <row r="88" spans="1:61" s="59" customFormat="1" ht="45.75" customHeight="1" x14ac:dyDescent="0.35">
      <c r="A88" s="47"/>
      <c r="B88" s="48">
        <v>85</v>
      </c>
      <c r="C88" s="49"/>
      <c r="D88" s="49"/>
      <c r="E88" s="100" t="s">
        <v>539</v>
      </c>
      <c r="F88" s="136">
        <v>7723103970</v>
      </c>
      <c r="G88" s="100" t="s">
        <v>540</v>
      </c>
      <c r="H88" s="100" t="s">
        <v>409</v>
      </c>
      <c r="I88" s="100" t="s">
        <v>116</v>
      </c>
      <c r="J88" s="101">
        <v>25324</v>
      </c>
      <c r="K88" s="100" t="s">
        <v>541</v>
      </c>
      <c r="L88" s="100" t="s">
        <v>542</v>
      </c>
      <c r="M88" s="100" t="s">
        <v>186</v>
      </c>
      <c r="N88" s="100" t="s">
        <v>164</v>
      </c>
      <c r="O88" s="101"/>
      <c r="P88" s="103" t="s">
        <v>111</v>
      </c>
      <c r="Q88" s="101" t="s">
        <v>156</v>
      </c>
      <c r="R88" s="100"/>
      <c r="S88" s="44" t="s">
        <v>522</v>
      </c>
      <c r="T88" s="53"/>
      <c r="U88" s="54">
        <v>46106</v>
      </c>
      <c r="V88" s="72">
        <v>0.45833333333333298</v>
      </c>
      <c r="W88" s="99" t="s">
        <v>702</v>
      </c>
      <c r="X88" s="56"/>
      <c r="Y88" s="57" t="s">
        <v>700</v>
      </c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</row>
    <row r="89" spans="1:61" s="59" customFormat="1" ht="45.75" customHeight="1" x14ac:dyDescent="0.35">
      <c r="A89" s="47"/>
      <c r="B89" s="48">
        <v>86</v>
      </c>
      <c r="C89" s="49"/>
      <c r="D89" s="49" t="s">
        <v>58</v>
      </c>
      <c r="E89" s="119" t="s">
        <v>543</v>
      </c>
      <c r="F89" s="100">
        <v>9717087989</v>
      </c>
      <c r="G89" s="100" t="s">
        <v>544</v>
      </c>
      <c r="H89" s="100" t="s">
        <v>173</v>
      </c>
      <c r="I89" s="100" t="s">
        <v>121</v>
      </c>
      <c r="J89" s="101">
        <v>32809</v>
      </c>
      <c r="K89" s="100" t="s">
        <v>545</v>
      </c>
      <c r="L89" s="100" t="s">
        <v>174</v>
      </c>
      <c r="M89" s="100" t="s">
        <v>145</v>
      </c>
      <c r="N89" s="100" t="s">
        <v>124</v>
      </c>
      <c r="O89" s="101" t="s">
        <v>546</v>
      </c>
      <c r="P89" s="101" t="s">
        <v>126</v>
      </c>
      <c r="Q89" s="101" t="s">
        <v>112</v>
      </c>
      <c r="R89" s="100" t="s">
        <v>547</v>
      </c>
      <c r="S89" s="44" t="s">
        <v>523</v>
      </c>
      <c r="T89" s="53"/>
      <c r="U89" s="54">
        <v>46106</v>
      </c>
      <c r="V89" s="72">
        <v>0.45833333333333298</v>
      </c>
      <c r="W89" s="99" t="s">
        <v>703</v>
      </c>
      <c r="X89" s="56"/>
      <c r="Y89" s="57" t="s">
        <v>700</v>
      </c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</row>
    <row r="90" spans="1:61" s="59" customFormat="1" ht="45.75" customHeight="1" x14ac:dyDescent="0.35">
      <c r="A90" s="47"/>
      <c r="B90" s="48">
        <v>87</v>
      </c>
      <c r="C90" s="49" t="s">
        <v>59</v>
      </c>
      <c r="D90" s="49">
        <v>45092</v>
      </c>
      <c r="E90" s="100" t="s">
        <v>548</v>
      </c>
      <c r="F90" s="100">
        <v>5016013170</v>
      </c>
      <c r="G90" s="100" t="s">
        <v>549</v>
      </c>
      <c r="H90" s="100" t="s">
        <v>550</v>
      </c>
      <c r="I90" s="100" t="s">
        <v>121</v>
      </c>
      <c r="J90" s="101">
        <v>32716</v>
      </c>
      <c r="K90" s="100" t="s">
        <v>551</v>
      </c>
      <c r="L90" s="100" t="s">
        <v>552</v>
      </c>
      <c r="M90" s="100" t="s">
        <v>276</v>
      </c>
      <c r="N90" s="100" t="s">
        <v>361</v>
      </c>
      <c r="O90" s="101" t="s">
        <v>553</v>
      </c>
      <c r="P90" s="101" t="s">
        <v>148</v>
      </c>
      <c r="Q90" s="101" t="s">
        <v>112</v>
      </c>
      <c r="R90" s="100" t="s">
        <v>554</v>
      </c>
      <c r="S90" s="44" t="s">
        <v>523</v>
      </c>
      <c r="T90" s="53"/>
      <c r="U90" s="54">
        <v>46106</v>
      </c>
      <c r="V90" s="72">
        <v>0.45833333333333298</v>
      </c>
      <c r="W90" s="99" t="s">
        <v>704</v>
      </c>
      <c r="X90" s="56"/>
      <c r="Y90" s="57" t="s">
        <v>700</v>
      </c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</row>
    <row r="91" spans="1:61" s="59" customFormat="1" ht="45.75" customHeight="1" x14ac:dyDescent="0.35">
      <c r="A91" s="47"/>
      <c r="B91" s="48">
        <v>88</v>
      </c>
      <c r="C91" s="49" t="s">
        <v>59</v>
      </c>
      <c r="D91" s="49">
        <v>45092</v>
      </c>
      <c r="E91" s="116" t="s">
        <v>555</v>
      </c>
      <c r="F91" s="116">
        <v>7727448912</v>
      </c>
      <c r="G91" s="116" t="s">
        <v>556</v>
      </c>
      <c r="H91" s="116" t="s">
        <v>179</v>
      </c>
      <c r="I91" s="116" t="s">
        <v>430</v>
      </c>
      <c r="J91" s="118">
        <v>30327</v>
      </c>
      <c r="K91" s="116" t="s">
        <v>383</v>
      </c>
      <c r="L91" s="116" t="s">
        <v>557</v>
      </c>
      <c r="M91" s="116" t="s">
        <v>186</v>
      </c>
      <c r="N91" s="100" t="s">
        <v>254</v>
      </c>
      <c r="O91" s="118"/>
      <c r="P91" s="103" t="s">
        <v>111</v>
      </c>
      <c r="Q91" s="118" t="s">
        <v>286</v>
      </c>
      <c r="R91" s="116"/>
      <c r="S91" s="44" t="s">
        <v>522</v>
      </c>
      <c r="T91" s="53"/>
      <c r="U91" s="54">
        <v>46106</v>
      </c>
      <c r="V91" s="72">
        <v>0.45833333333333298</v>
      </c>
      <c r="W91" s="99" t="s">
        <v>705</v>
      </c>
      <c r="X91" s="56"/>
      <c r="Y91" s="57" t="s">
        <v>700</v>
      </c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</row>
    <row r="92" spans="1:61" s="59" customFormat="1" ht="45.75" customHeight="1" x14ac:dyDescent="0.35">
      <c r="A92" s="47"/>
      <c r="B92" s="48">
        <v>89</v>
      </c>
      <c r="C92" s="49" t="s">
        <v>60</v>
      </c>
      <c r="D92" s="49">
        <v>45198</v>
      </c>
      <c r="E92" s="100" t="s">
        <v>555</v>
      </c>
      <c r="F92" s="100">
        <v>7727448912</v>
      </c>
      <c r="G92" s="100" t="s">
        <v>558</v>
      </c>
      <c r="H92" s="100" t="s">
        <v>266</v>
      </c>
      <c r="I92" s="100" t="s">
        <v>130</v>
      </c>
      <c r="J92" s="101">
        <v>31152</v>
      </c>
      <c r="K92" s="100" t="s">
        <v>559</v>
      </c>
      <c r="L92" s="100" t="s">
        <v>557</v>
      </c>
      <c r="M92" s="100" t="s">
        <v>186</v>
      </c>
      <c r="N92" s="100" t="s">
        <v>560</v>
      </c>
      <c r="O92" s="101"/>
      <c r="P92" s="103" t="s">
        <v>111</v>
      </c>
      <c r="Q92" s="101" t="s">
        <v>286</v>
      </c>
      <c r="R92" s="100"/>
      <c r="S92" s="44" t="s">
        <v>522</v>
      </c>
      <c r="T92" s="53"/>
      <c r="U92" s="54">
        <v>46106</v>
      </c>
      <c r="V92" s="74">
        <v>0.47916666666666702</v>
      </c>
      <c r="W92" s="99" t="s">
        <v>705</v>
      </c>
      <c r="X92" s="56"/>
      <c r="Y92" s="57" t="s">
        <v>700</v>
      </c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</row>
    <row r="93" spans="1:61" s="59" customFormat="1" ht="45.75" customHeight="1" x14ac:dyDescent="0.35">
      <c r="A93" s="47"/>
      <c r="B93" s="48">
        <v>90</v>
      </c>
      <c r="C93" s="49" t="s">
        <v>61</v>
      </c>
      <c r="D93" s="49">
        <v>45110</v>
      </c>
      <c r="E93" s="100" t="s">
        <v>555</v>
      </c>
      <c r="F93" s="100">
        <v>7727448912</v>
      </c>
      <c r="G93" s="100" t="s">
        <v>561</v>
      </c>
      <c r="H93" s="100" t="s">
        <v>120</v>
      </c>
      <c r="I93" s="100" t="s">
        <v>121</v>
      </c>
      <c r="J93" s="101">
        <v>23690</v>
      </c>
      <c r="K93" s="100" t="s">
        <v>559</v>
      </c>
      <c r="L93" s="100" t="s">
        <v>557</v>
      </c>
      <c r="M93" s="100" t="s">
        <v>186</v>
      </c>
      <c r="N93" s="100" t="s">
        <v>560</v>
      </c>
      <c r="O93" s="101"/>
      <c r="P93" s="103" t="s">
        <v>111</v>
      </c>
      <c r="Q93" s="101" t="s">
        <v>286</v>
      </c>
      <c r="R93" s="100"/>
      <c r="S93" s="44" t="s">
        <v>522</v>
      </c>
      <c r="T93" s="53"/>
      <c r="U93" s="54">
        <v>46106</v>
      </c>
      <c r="V93" s="74">
        <v>0.47916666666666702</v>
      </c>
      <c r="W93" s="99" t="s">
        <v>705</v>
      </c>
      <c r="X93" s="56"/>
      <c r="Y93" s="57" t="s">
        <v>700</v>
      </c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</row>
    <row r="94" spans="1:61" s="59" customFormat="1" ht="45.75" customHeight="1" x14ac:dyDescent="0.35">
      <c r="A94" s="47"/>
      <c r="B94" s="48">
        <v>91</v>
      </c>
      <c r="C94" s="49" t="s">
        <v>61</v>
      </c>
      <c r="D94" s="49">
        <v>45110</v>
      </c>
      <c r="E94" s="100" t="s">
        <v>562</v>
      </c>
      <c r="F94" s="100">
        <v>5042002337</v>
      </c>
      <c r="G94" s="100" t="s">
        <v>564</v>
      </c>
      <c r="H94" s="100" t="s">
        <v>210</v>
      </c>
      <c r="I94" s="100" t="s">
        <v>147</v>
      </c>
      <c r="J94" s="101">
        <v>30103</v>
      </c>
      <c r="K94" s="100" t="s">
        <v>565</v>
      </c>
      <c r="L94" s="100" t="s">
        <v>566</v>
      </c>
      <c r="M94" s="100" t="s">
        <v>145</v>
      </c>
      <c r="N94" s="100" t="s">
        <v>124</v>
      </c>
      <c r="O94" s="101" t="s">
        <v>567</v>
      </c>
      <c r="P94" s="101" t="s">
        <v>126</v>
      </c>
      <c r="Q94" s="101" t="s">
        <v>112</v>
      </c>
      <c r="R94" s="100" t="s">
        <v>208</v>
      </c>
      <c r="S94" s="44" t="s">
        <v>523</v>
      </c>
      <c r="T94" s="53"/>
      <c r="U94" s="54">
        <v>46106</v>
      </c>
      <c r="V94" s="74">
        <v>0.47916666666666702</v>
      </c>
      <c r="W94" s="99" t="s">
        <v>706</v>
      </c>
      <c r="X94" s="56"/>
      <c r="Y94" s="57" t="s">
        <v>700</v>
      </c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</row>
    <row r="95" spans="1:61" s="59" customFormat="1" ht="45.75" customHeight="1" x14ac:dyDescent="0.35">
      <c r="A95" s="47"/>
      <c r="B95" s="48">
        <v>92</v>
      </c>
      <c r="C95" s="49" t="s">
        <v>61</v>
      </c>
      <c r="D95" s="49">
        <v>45110</v>
      </c>
      <c r="E95" s="100" t="s">
        <v>568</v>
      </c>
      <c r="F95" s="100">
        <v>7720432945</v>
      </c>
      <c r="G95" s="100" t="s">
        <v>569</v>
      </c>
      <c r="H95" s="100" t="s">
        <v>184</v>
      </c>
      <c r="I95" s="100" t="s">
        <v>168</v>
      </c>
      <c r="J95" s="101">
        <v>24674</v>
      </c>
      <c r="K95" s="100" t="s">
        <v>529</v>
      </c>
      <c r="L95" s="100" t="s">
        <v>570</v>
      </c>
      <c r="M95" s="100" t="s">
        <v>186</v>
      </c>
      <c r="N95" s="100" t="s">
        <v>124</v>
      </c>
      <c r="O95" s="101"/>
      <c r="P95" s="101" t="s">
        <v>126</v>
      </c>
      <c r="Q95" s="101" t="s">
        <v>112</v>
      </c>
      <c r="R95" s="100" t="s">
        <v>343</v>
      </c>
      <c r="S95" s="44" t="s">
        <v>523</v>
      </c>
      <c r="T95" s="53"/>
      <c r="U95" s="54">
        <v>46106</v>
      </c>
      <c r="V95" s="74">
        <v>0.47916666666666702</v>
      </c>
      <c r="W95" s="99" t="s">
        <v>707</v>
      </c>
      <c r="X95" s="56"/>
      <c r="Y95" s="57" t="s">
        <v>700</v>
      </c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</row>
    <row r="96" spans="1:61" s="59" customFormat="1" ht="45.75" customHeight="1" x14ac:dyDescent="0.35">
      <c r="A96" s="47"/>
      <c r="B96" s="48">
        <v>93</v>
      </c>
      <c r="C96" s="49" t="s">
        <v>62</v>
      </c>
      <c r="D96" s="49">
        <v>45197</v>
      </c>
      <c r="E96" s="100" t="s">
        <v>568</v>
      </c>
      <c r="F96" s="100">
        <v>7720432945</v>
      </c>
      <c r="G96" s="100" t="s">
        <v>571</v>
      </c>
      <c r="H96" s="100" t="s">
        <v>142</v>
      </c>
      <c r="I96" s="100" t="s">
        <v>116</v>
      </c>
      <c r="J96" s="101">
        <v>29561</v>
      </c>
      <c r="K96" s="100" t="s">
        <v>572</v>
      </c>
      <c r="L96" s="100" t="s">
        <v>174</v>
      </c>
      <c r="M96" s="100" t="s">
        <v>186</v>
      </c>
      <c r="N96" s="100" t="s">
        <v>197</v>
      </c>
      <c r="O96" s="101"/>
      <c r="P96" s="101" t="s">
        <v>126</v>
      </c>
      <c r="Q96" s="101" t="s">
        <v>112</v>
      </c>
      <c r="R96" s="100" t="s">
        <v>343</v>
      </c>
      <c r="S96" s="44" t="s">
        <v>523</v>
      </c>
      <c r="T96" s="53"/>
      <c r="U96" s="54">
        <v>46106</v>
      </c>
      <c r="V96" s="74">
        <v>0.47916666666666702</v>
      </c>
      <c r="W96" s="99" t="s">
        <v>708</v>
      </c>
      <c r="X96" s="56"/>
      <c r="Y96" s="57" t="s">
        <v>700</v>
      </c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</row>
    <row r="97" spans="1:61" s="59" customFormat="1" ht="45.75" customHeight="1" x14ac:dyDescent="0.35">
      <c r="A97" s="47"/>
      <c r="B97" s="48">
        <v>94</v>
      </c>
      <c r="C97" s="49" t="s">
        <v>62</v>
      </c>
      <c r="D97" s="49">
        <v>45197</v>
      </c>
      <c r="E97" s="100" t="s">
        <v>568</v>
      </c>
      <c r="F97" s="100">
        <v>7720432945</v>
      </c>
      <c r="G97" s="100" t="s">
        <v>573</v>
      </c>
      <c r="H97" s="100" t="s">
        <v>563</v>
      </c>
      <c r="I97" s="100" t="s">
        <v>147</v>
      </c>
      <c r="J97" s="101">
        <v>29304</v>
      </c>
      <c r="K97" s="100" t="s">
        <v>574</v>
      </c>
      <c r="L97" s="100" t="s">
        <v>575</v>
      </c>
      <c r="M97" s="100" t="s">
        <v>186</v>
      </c>
      <c r="N97" s="100" t="s">
        <v>811</v>
      </c>
      <c r="O97" s="101"/>
      <c r="P97" s="101" t="s">
        <v>126</v>
      </c>
      <c r="Q97" s="101" t="s">
        <v>112</v>
      </c>
      <c r="R97" s="100" t="s">
        <v>343</v>
      </c>
      <c r="S97" s="44" t="s">
        <v>523</v>
      </c>
      <c r="T97" s="53"/>
      <c r="U97" s="54">
        <v>46106</v>
      </c>
      <c r="V97" s="74">
        <v>0.47916666666666702</v>
      </c>
      <c r="W97" s="99" t="s">
        <v>708</v>
      </c>
      <c r="X97" s="56"/>
      <c r="Y97" s="57" t="s">
        <v>700</v>
      </c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</row>
    <row r="98" spans="1:61" s="59" customFormat="1" ht="45.75" customHeight="1" x14ac:dyDescent="0.35">
      <c r="A98" s="47"/>
      <c r="B98" s="48">
        <v>95</v>
      </c>
      <c r="C98" s="49" t="s">
        <v>62</v>
      </c>
      <c r="D98" s="49">
        <v>45197</v>
      </c>
      <c r="E98" s="100" t="s">
        <v>568</v>
      </c>
      <c r="F98" s="100">
        <v>7720432945</v>
      </c>
      <c r="G98" s="100" t="s">
        <v>576</v>
      </c>
      <c r="H98" s="100" t="s">
        <v>577</v>
      </c>
      <c r="I98" s="100" t="s">
        <v>578</v>
      </c>
      <c r="J98" s="101">
        <v>33975</v>
      </c>
      <c r="K98" s="100" t="s">
        <v>574</v>
      </c>
      <c r="L98" s="100" t="s">
        <v>174</v>
      </c>
      <c r="M98" s="100" t="s">
        <v>109</v>
      </c>
      <c r="N98" s="100" t="s">
        <v>811</v>
      </c>
      <c r="O98" s="101"/>
      <c r="P98" s="101" t="s">
        <v>126</v>
      </c>
      <c r="Q98" s="101" t="s">
        <v>112</v>
      </c>
      <c r="R98" s="100" t="s">
        <v>201</v>
      </c>
      <c r="S98" s="44" t="s">
        <v>523</v>
      </c>
      <c r="T98" s="53"/>
      <c r="U98" s="54">
        <v>46106</v>
      </c>
      <c r="V98" s="74">
        <v>0.47916666666666702</v>
      </c>
      <c r="W98" s="99" t="s">
        <v>708</v>
      </c>
      <c r="X98" s="56"/>
      <c r="Y98" s="57" t="s">
        <v>700</v>
      </c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</row>
    <row r="99" spans="1:61" s="59" customFormat="1" ht="45.75" customHeight="1" x14ac:dyDescent="0.35">
      <c r="A99" s="47"/>
      <c r="B99" s="48">
        <v>96</v>
      </c>
      <c r="C99" s="49" t="s">
        <v>63</v>
      </c>
      <c r="D99" s="49">
        <v>45197</v>
      </c>
      <c r="E99" s="100" t="s">
        <v>568</v>
      </c>
      <c r="F99" s="100">
        <v>7720432945</v>
      </c>
      <c r="G99" s="100" t="s">
        <v>579</v>
      </c>
      <c r="H99" s="100" t="s">
        <v>214</v>
      </c>
      <c r="I99" s="100" t="s">
        <v>168</v>
      </c>
      <c r="J99" s="101">
        <v>26786</v>
      </c>
      <c r="K99" s="100" t="s">
        <v>572</v>
      </c>
      <c r="L99" s="100" t="s">
        <v>580</v>
      </c>
      <c r="M99" s="100" t="s">
        <v>145</v>
      </c>
      <c r="N99" s="100" t="s">
        <v>197</v>
      </c>
      <c r="O99" s="101"/>
      <c r="P99" s="101" t="s">
        <v>126</v>
      </c>
      <c r="Q99" s="101" t="s">
        <v>112</v>
      </c>
      <c r="R99" s="100" t="s">
        <v>309</v>
      </c>
      <c r="S99" s="44" t="s">
        <v>523</v>
      </c>
      <c r="T99" s="53"/>
      <c r="U99" s="54">
        <v>46106</v>
      </c>
      <c r="V99" s="74">
        <v>0.47916666666666702</v>
      </c>
      <c r="W99" s="99" t="s">
        <v>708</v>
      </c>
      <c r="X99" s="56"/>
      <c r="Y99" s="57" t="s">
        <v>700</v>
      </c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</row>
    <row r="100" spans="1:61" s="59" customFormat="1" ht="45.75" customHeight="1" x14ac:dyDescent="0.35">
      <c r="A100" s="47"/>
      <c r="B100" s="48">
        <v>97</v>
      </c>
      <c r="C100" s="49" t="s">
        <v>63</v>
      </c>
      <c r="D100" s="49">
        <v>45197</v>
      </c>
      <c r="E100" s="100" t="s">
        <v>568</v>
      </c>
      <c r="F100" s="100">
        <v>7720432945</v>
      </c>
      <c r="G100" s="100" t="s">
        <v>581</v>
      </c>
      <c r="H100" s="100" t="s">
        <v>582</v>
      </c>
      <c r="I100" s="100" t="s">
        <v>130</v>
      </c>
      <c r="J100" s="101">
        <v>36387</v>
      </c>
      <c r="K100" s="100" t="s">
        <v>572</v>
      </c>
      <c r="L100" s="100" t="s">
        <v>580</v>
      </c>
      <c r="M100" s="100" t="s">
        <v>145</v>
      </c>
      <c r="N100" s="100" t="s">
        <v>197</v>
      </c>
      <c r="O100" s="101"/>
      <c r="P100" s="101" t="s">
        <v>126</v>
      </c>
      <c r="Q100" s="101" t="s">
        <v>112</v>
      </c>
      <c r="R100" s="100" t="s">
        <v>309</v>
      </c>
      <c r="S100" s="44" t="s">
        <v>523</v>
      </c>
      <c r="T100" s="53"/>
      <c r="U100" s="54">
        <v>46106</v>
      </c>
      <c r="V100" s="74">
        <v>0.47916666666666702</v>
      </c>
      <c r="W100" s="99" t="s">
        <v>708</v>
      </c>
      <c r="X100" s="56"/>
      <c r="Y100" s="57" t="s">
        <v>700</v>
      </c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</row>
    <row r="101" spans="1:61" s="59" customFormat="1" ht="45.75" customHeight="1" x14ac:dyDescent="0.35">
      <c r="A101" s="47"/>
      <c r="B101" s="48">
        <v>98</v>
      </c>
      <c r="C101" s="49" t="s">
        <v>63</v>
      </c>
      <c r="D101" s="49">
        <v>45197</v>
      </c>
      <c r="E101" s="125" t="s">
        <v>583</v>
      </c>
      <c r="F101" s="125">
        <v>5001007537</v>
      </c>
      <c r="G101" s="125" t="s">
        <v>584</v>
      </c>
      <c r="H101" s="125" t="s">
        <v>173</v>
      </c>
      <c r="I101" s="125" t="s">
        <v>185</v>
      </c>
      <c r="J101" s="126">
        <v>26587</v>
      </c>
      <c r="K101" s="125" t="s">
        <v>585</v>
      </c>
      <c r="L101" s="125" t="s">
        <v>108</v>
      </c>
      <c r="M101" s="125" t="s">
        <v>109</v>
      </c>
      <c r="N101" s="100" t="s">
        <v>124</v>
      </c>
      <c r="O101" s="118" t="s">
        <v>586</v>
      </c>
      <c r="P101" s="126" t="s">
        <v>148</v>
      </c>
      <c r="Q101" s="101" t="s">
        <v>112</v>
      </c>
      <c r="R101" s="125" t="s">
        <v>149</v>
      </c>
      <c r="S101" s="44" t="s">
        <v>523</v>
      </c>
      <c r="T101" s="53"/>
      <c r="U101" s="54">
        <v>46106</v>
      </c>
      <c r="V101" s="74">
        <v>0.47916666666666702</v>
      </c>
      <c r="W101" s="99" t="s">
        <v>709</v>
      </c>
      <c r="X101" s="56"/>
      <c r="Y101" s="57" t="s">
        <v>700</v>
      </c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</row>
    <row r="102" spans="1:61" s="59" customFormat="1" ht="45.75" customHeight="1" x14ac:dyDescent="0.35">
      <c r="A102" s="47"/>
      <c r="B102" s="48">
        <v>99</v>
      </c>
      <c r="C102" s="49" t="s">
        <v>63</v>
      </c>
      <c r="D102" s="49">
        <v>45197</v>
      </c>
      <c r="E102" s="125" t="s">
        <v>583</v>
      </c>
      <c r="F102" s="125">
        <v>5001007537</v>
      </c>
      <c r="G102" s="125" t="s">
        <v>587</v>
      </c>
      <c r="H102" s="125" t="s">
        <v>364</v>
      </c>
      <c r="I102" s="125" t="s">
        <v>130</v>
      </c>
      <c r="J102" s="126">
        <v>21552</v>
      </c>
      <c r="K102" s="125" t="s">
        <v>588</v>
      </c>
      <c r="L102" s="125" t="s">
        <v>589</v>
      </c>
      <c r="M102" s="125" t="s">
        <v>109</v>
      </c>
      <c r="N102" s="100" t="s">
        <v>124</v>
      </c>
      <c r="O102" s="118" t="s">
        <v>590</v>
      </c>
      <c r="P102" s="118" t="s">
        <v>148</v>
      </c>
      <c r="Q102" s="101" t="s">
        <v>112</v>
      </c>
      <c r="R102" s="116" t="s">
        <v>149</v>
      </c>
      <c r="S102" s="44" t="s">
        <v>523</v>
      </c>
      <c r="T102" s="53"/>
      <c r="U102" s="54">
        <v>46106</v>
      </c>
      <c r="V102" s="74">
        <v>0.47916666666666702</v>
      </c>
      <c r="W102" s="99" t="s">
        <v>709</v>
      </c>
      <c r="X102" s="56"/>
      <c r="Y102" s="57" t="s">
        <v>700</v>
      </c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</row>
    <row r="103" spans="1:61" s="59" customFormat="1" ht="45.75" customHeight="1" x14ac:dyDescent="0.35">
      <c r="A103" s="47"/>
      <c r="B103" s="48">
        <v>100</v>
      </c>
      <c r="C103" s="49" t="s">
        <v>63</v>
      </c>
      <c r="D103" s="49">
        <v>45197</v>
      </c>
      <c r="E103" s="125" t="s">
        <v>583</v>
      </c>
      <c r="F103" s="125">
        <v>5001007537</v>
      </c>
      <c r="G103" s="125" t="s">
        <v>591</v>
      </c>
      <c r="H103" s="125" t="s">
        <v>142</v>
      </c>
      <c r="I103" s="125" t="s">
        <v>199</v>
      </c>
      <c r="J103" s="126">
        <v>29771</v>
      </c>
      <c r="K103" s="125" t="s">
        <v>588</v>
      </c>
      <c r="L103" s="125" t="s">
        <v>589</v>
      </c>
      <c r="M103" s="125" t="s">
        <v>109</v>
      </c>
      <c r="N103" s="100" t="s">
        <v>124</v>
      </c>
      <c r="O103" s="118" t="s">
        <v>592</v>
      </c>
      <c r="P103" s="118" t="s">
        <v>148</v>
      </c>
      <c r="Q103" s="101" t="s">
        <v>112</v>
      </c>
      <c r="R103" s="116" t="s">
        <v>149</v>
      </c>
      <c r="S103" s="44" t="s">
        <v>523</v>
      </c>
      <c r="T103" s="53"/>
      <c r="U103" s="54">
        <v>46106</v>
      </c>
      <c r="V103" s="74">
        <v>0.47916666666666702</v>
      </c>
      <c r="W103" s="99" t="s">
        <v>709</v>
      </c>
      <c r="X103" s="56"/>
      <c r="Y103" s="57" t="s">
        <v>700</v>
      </c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</row>
    <row r="104" spans="1:61" s="59" customFormat="1" ht="45.75" customHeight="1" x14ac:dyDescent="0.35">
      <c r="A104" s="47"/>
      <c r="B104" s="48">
        <v>101</v>
      </c>
      <c r="C104" s="49" t="s">
        <v>64</v>
      </c>
      <c r="D104" s="49">
        <v>45197</v>
      </c>
      <c r="E104" s="100" t="s">
        <v>593</v>
      </c>
      <c r="F104" s="100">
        <v>7724007892</v>
      </c>
      <c r="G104" s="100" t="s">
        <v>594</v>
      </c>
      <c r="H104" s="100" t="s">
        <v>595</v>
      </c>
      <c r="I104" s="100" t="s">
        <v>161</v>
      </c>
      <c r="J104" s="101">
        <v>29961</v>
      </c>
      <c r="K104" s="100" t="s">
        <v>596</v>
      </c>
      <c r="L104" s="100" t="s">
        <v>163</v>
      </c>
      <c r="M104" s="100" t="s">
        <v>597</v>
      </c>
      <c r="N104" s="100" t="s">
        <v>124</v>
      </c>
      <c r="O104" s="101" t="s">
        <v>598</v>
      </c>
      <c r="P104" s="101" t="s">
        <v>126</v>
      </c>
      <c r="Q104" s="101" t="s">
        <v>112</v>
      </c>
      <c r="R104" s="101" t="s">
        <v>140</v>
      </c>
      <c r="S104" s="44" t="s">
        <v>523</v>
      </c>
      <c r="T104" s="53"/>
      <c r="U104" s="54">
        <v>46106</v>
      </c>
      <c r="V104" s="74">
        <v>0.47916666666666702</v>
      </c>
      <c r="W104" s="99" t="s">
        <v>710</v>
      </c>
      <c r="X104" s="56"/>
      <c r="Y104" s="57" t="s">
        <v>700</v>
      </c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</row>
    <row r="105" spans="1:61" s="59" customFormat="1" ht="45.75" customHeight="1" x14ac:dyDescent="0.35">
      <c r="A105" s="47"/>
      <c r="B105" s="48">
        <v>102</v>
      </c>
      <c r="C105" s="49">
        <v>14</v>
      </c>
      <c r="D105" s="49">
        <v>45197</v>
      </c>
      <c r="E105" s="100" t="s">
        <v>599</v>
      </c>
      <c r="F105" s="100">
        <v>7737053261</v>
      </c>
      <c r="G105" s="100" t="s">
        <v>600</v>
      </c>
      <c r="H105" s="100" t="s">
        <v>601</v>
      </c>
      <c r="I105" s="100" t="s">
        <v>130</v>
      </c>
      <c r="J105" s="101">
        <v>22724</v>
      </c>
      <c r="K105" s="100" t="s">
        <v>602</v>
      </c>
      <c r="L105" s="116" t="s">
        <v>603</v>
      </c>
      <c r="M105" s="100" t="s">
        <v>109</v>
      </c>
      <c r="N105" s="100" t="s">
        <v>124</v>
      </c>
      <c r="O105" s="101" t="s">
        <v>604</v>
      </c>
      <c r="P105" s="127" t="s">
        <v>148</v>
      </c>
      <c r="Q105" s="101" t="s">
        <v>112</v>
      </c>
      <c r="R105" s="100" t="s">
        <v>605</v>
      </c>
      <c r="S105" s="44" t="s">
        <v>523</v>
      </c>
      <c r="T105" s="53"/>
      <c r="U105" s="54">
        <v>46106</v>
      </c>
      <c r="V105" s="74">
        <v>0.47916666666666702</v>
      </c>
      <c r="W105" s="99" t="s">
        <v>711</v>
      </c>
      <c r="X105" s="56"/>
      <c r="Y105" s="57" t="s">
        <v>700</v>
      </c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</row>
    <row r="106" spans="1:61" s="59" customFormat="1" ht="45.75" customHeight="1" x14ac:dyDescent="0.35">
      <c r="A106" s="47"/>
      <c r="B106" s="48">
        <v>103</v>
      </c>
      <c r="C106" s="49">
        <v>14</v>
      </c>
      <c r="D106" s="49">
        <v>45197</v>
      </c>
      <c r="E106" s="100" t="s">
        <v>599</v>
      </c>
      <c r="F106" s="100">
        <v>7737053261</v>
      </c>
      <c r="G106" s="100" t="s">
        <v>606</v>
      </c>
      <c r="H106" s="100" t="s">
        <v>142</v>
      </c>
      <c r="I106" s="100" t="s">
        <v>130</v>
      </c>
      <c r="J106" s="101">
        <v>32080</v>
      </c>
      <c r="K106" s="100" t="s">
        <v>596</v>
      </c>
      <c r="L106" s="116" t="s">
        <v>607</v>
      </c>
      <c r="M106" s="100" t="s">
        <v>109</v>
      </c>
      <c r="N106" s="100" t="s">
        <v>124</v>
      </c>
      <c r="O106" s="101" t="s">
        <v>608</v>
      </c>
      <c r="P106" s="127" t="s">
        <v>148</v>
      </c>
      <c r="Q106" s="101" t="s">
        <v>112</v>
      </c>
      <c r="R106" s="100" t="s">
        <v>605</v>
      </c>
      <c r="S106" s="44" t="s">
        <v>523</v>
      </c>
      <c r="T106" s="53"/>
      <c r="U106" s="54">
        <v>46106</v>
      </c>
      <c r="V106" s="74">
        <v>0.47916666666666702</v>
      </c>
      <c r="W106" s="99" t="s">
        <v>711</v>
      </c>
      <c r="X106" s="56"/>
      <c r="Y106" s="57" t="s">
        <v>700</v>
      </c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</row>
    <row r="107" spans="1:61" s="59" customFormat="1" ht="45.75" customHeight="1" x14ac:dyDescent="0.35">
      <c r="A107" s="47"/>
      <c r="B107" s="48">
        <v>104</v>
      </c>
      <c r="C107" s="49" t="s">
        <v>65</v>
      </c>
      <c r="D107" s="49">
        <v>45107</v>
      </c>
      <c r="E107" s="100" t="s">
        <v>599</v>
      </c>
      <c r="F107" s="100">
        <v>7737053261</v>
      </c>
      <c r="G107" s="100" t="s">
        <v>569</v>
      </c>
      <c r="H107" s="100" t="s">
        <v>609</v>
      </c>
      <c r="I107" s="100" t="s">
        <v>106</v>
      </c>
      <c r="J107" s="101">
        <v>32908</v>
      </c>
      <c r="K107" s="100" t="s">
        <v>596</v>
      </c>
      <c r="L107" s="116" t="s">
        <v>610</v>
      </c>
      <c r="M107" s="100" t="s">
        <v>109</v>
      </c>
      <c r="N107" s="100" t="s">
        <v>124</v>
      </c>
      <c r="O107" s="127" t="s">
        <v>611</v>
      </c>
      <c r="P107" s="127" t="s">
        <v>148</v>
      </c>
      <c r="Q107" s="101" t="s">
        <v>112</v>
      </c>
      <c r="R107" s="100" t="s">
        <v>127</v>
      </c>
      <c r="S107" s="44" t="s">
        <v>523</v>
      </c>
      <c r="T107" s="53"/>
      <c r="U107" s="54">
        <v>46106</v>
      </c>
      <c r="V107" s="74">
        <v>0.47916666666666702</v>
      </c>
      <c r="W107" s="99" t="s">
        <v>711</v>
      </c>
      <c r="X107" s="56"/>
      <c r="Y107" s="57" t="s">
        <v>700</v>
      </c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</row>
    <row r="108" spans="1:61" s="59" customFormat="1" ht="45.75" customHeight="1" x14ac:dyDescent="0.35">
      <c r="A108" s="47"/>
      <c r="B108" s="48">
        <v>105</v>
      </c>
      <c r="C108" s="49" t="s">
        <v>66</v>
      </c>
      <c r="D108" s="49">
        <v>45040</v>
      </c>
      <c r="E108" s="100" t="s">
        <v>599</v>
      </c>
      <c r="F108" s="100">
        <v>7737053261</v>
      </c>
      <c r="G108" s="100" t="s">
        <v>612</v>
      </c>
      <c r="H108" s="100" t="s">
        <v>204</v>
      </c>
      <c r="I108" s="100" t="s">
        <v>121</v>
      </c>
      <c r="J108" s="101">
        <v>26493</v>
      </c>
      <c r="K108" s="100" t="s">
        <v>596</v>
      </c>
      <c r="L108" s="100" t="s">
        <v>613</v>
      </c>
      <c r="M108" s="100" t="s">
        <v>109</v>
      </c>
      <c r="N108" s="100" t="s">
        <v>124</v>
      </c>
      <c r="O108" s="127" t="s">
        <v>611</v>
      </c>
      <c r="P108" s="127" t="s">
        <v>148</v>
      </c>
      <c r="Q108" s="101" t="s">
        <v>112</v>
      </c>
      <c r="R108" s="100" t="s">
        <v>127</v>
      </c>
      <c r="S108" s="44" t="s">
        <v>523</v>
      </c>
      <c r="T108" s="53"/>
      <c r="U108" s="54">
        <v>46106</v>
      </c>
      <c r="V108" s="74">
        <v>0.47916666666666702</v>
      </c>
      <c r="W108" s="99" t="s">
        <v>711</v>
      </c>
      <c r="X108" s="56"/>
      <c r="Y108" s="57" t="s">
        <v>700</v>
      </c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</row>
    <row r="109" spans="1:61" s="59" customFormat="1" ht="45.75" customHeight="1" x14ac:dyDescent="0.35">
      <c r="A109" s="47"/>
      <c r="B109" s="48">
        <v>106</v>
      </c>
      <c r="C109" s="49" t="s">
        <v>66</v>
      </c>
      <c r="D109" s="49">
        <v>45040</v>
      </c>
      <c r="E109" s="100" t="s">
        <v>614</v>
      </c>
      <c r="F109" s="108">
        <v>5018078448</v>
      </c>
      <c r="G109" s="100" t="s">
        <v>615</v>
      </c>
      <c r="H109" s="100" t="s">
        <v>105</v>
      </c>
      <c r="I109" s="100" t="s">
        <v>121</v>
      </c>
      <c r="J109" s="118">
        <v>29956</v>
      </c>
      <c r="K109" s="100" t="s">
        <v>616</v>
      </c>
      <c r="L109" s="128" t="s">
        <v>170</v>
      </c>
      <c r="M109" s="100" t="s">
        <v>109</v>
      </c>
      <c r="N109" s="100" t="s">
        <v>1079</v>
      </c>
      <c r="O109" s="118" t="s">
        <v>617</v>
      </c>
      <c r="P109" s="101" t="s">
        <v>126</v>
      </c>
      <c r="Q109" s="101" t="s">
        <v>618</v>
      </c>
      <c r="R109" s="100" t="s">
        <v>619</v>
      </c>
      <c r="S109" s="44" t="s">
        <v>523</v>
      </c>
      <c r="T109" s="53"/>
      <c r="U109" s="54">
        <v>46106</v>
      </c>
      <c r="V109" s="74">
        <v>0.47916666666666702</v>
      </c>
      <c r="W109" s="99" t="s">
        <v>712</v>
      </c>
      <c r="X109" s="56"/>
      <c r="Y109" s="57" t="s">
        <v>700</v>
      </c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</row>
    <row r="110" spans="1:61" s="59" customFormat="1" ht="45.75" customHeight="1" x14ac:dyDescent="0.35">
      <c r="A110" s="47"/>
      <c r="B110" s="48">
        <v>107</v>
      </c>
      <c r="C110" s="49" t="s">
        <v>66</v>
      </c>
      <c r="D110" s="49">
        <v>45040</v>
      </c>
      <c r="E110" s="100" t="s">
        <v>614</v>
      </c>
      <c r="F110" s="108">
        <v>5018078448</v>
      </c>
      <c r="G110" s="100" t="s">
        <v>620</v>
      </c>
      <c r="H110" s="100" t="s">
        <v>142</v>
      </c>
      <c r="I110" s="100" t="s">
        <v>621</v>
      </c>
      <c r="J110" s="118">
        <v>21446</v>
      </c>
      <c r="K110" s="100" t="s">
        <v>622</v>
      </c>
      <c r="L110" s="128" t="s">
        <v>182</v>
      </c>
      <c r="M110" s="100" t="s">
        <v>109</v>
      </c>
      <c r="N110" s="100" t="s">
        <v>1079</v>
      </c>
      <c r="O110" s="118" t="s">
        <v>623</v>
      </c>
      <c r="P110" s="101" t="s">
        <v>126</v>
      </c>
      <c r="Q110" s="101" t="s">
        <v>618</v>
      </c>
      <c r="R110" s="100" t="s">
        <v>619</v>
      </c>
      <c r="S110" s="44" t="s">
        <v>523</v>
      </c>
      <c r="T110" s="53"/>
      <c r="U110" s="54">
        <v>46106</v>
      </c>
      <c r="V110" s="75">
        <v>0.54166666666666696</v>
      </c>
      <c r="W110" s="99" t="s">
        <v>712</v>
      </c>
      <c r="X110" s="56"/>
      <c r="Y110" s="57" t="s">
        <v>700</v>
      </c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</row>
    <row r="111" spans="1:61" s="59" customFormat="1" ht="45.75" customHeight="1" x14ac:dyDescent="0.35">
      <c r="A111" s="47"/>
      <c r="B111" s="48">
        <v>108</v>
      </c>
      <c r="C111" s="49" t="s">
        <v>66</v>
      </c>
      <c r="D111" s="49">
        <v>45040</v>
      </c>
      <c r="E111" s="129" t="s">
        <v>624</v>
      </c>
      <c r="F111" s="129">
        <v>5007043394</v>
      </c>
      <c r="G111" s="129" t="s">
        <v>625</v>
      </c>
      <c r="H111" s="129" t="s">
        <v>626</v>
      </c>
      <c r="I111" s="129" t="s">
        <v>130</v>
      </c>
      <c r="J111" s="130">
        <v>27861</v>
      </c>
      <c r="K111" s="129" t="s">
        <v>260</v>
      </c>
      <c r="L111" s="129" t="s">
        <v>627</v>
      </c>
      <c r="M111" s="129" t="s">
        <v>109</v>
      </c>
      <c r="N111" s="100" t="s">
        <v>164</v>
      </c>
      <c r="O111" s="130">
        <v>45707</v>
      </c>
      <c r="P111" s="103" t="s">
        <v>111</v>
      </c>
      <c r="Q111" s="101" t="s">
        <v>286</v>
      </c>
      <c r="R111" s="100"/>
      <c r="S111" s="44" t="s">
        <v>522</v>
      </c>
      <c r="T111" s="53"/>
      <c r="U111" s="54">
        <v>46106</v>
      </c>
      <c r="V111" s="75">
        <v>0.54166666666666696</v>
      </c>
      <c r="W111" s="99" t="s">
        <v>713</v>
      </c>
      <c r="X111" s="56"/>
      <c r="Y111" s="57" t="s">
        <v>700</v>
      </c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</row>
    <row r="112" spans="1:61" s="59" customFormat="1" ht="45.75" customHeight="1" x14ac:dyDescent="0.35">
      <c r="A112" s="47"/>
      <c r="B112" s="48">
        <v>109</v>
      </c>
      <c r="C112" s="49" t="s">
        <v>66</v>
      </c>
      <c r="D112" s="49">
        <v>45040</v>
      </c>
      <c r="E112" s="131" t="s">
        <v>624</v>
      </c>
      <c r="F112" s="131">
        <v>5007043394</v>
      </c>
      <c r="G112" s="131" t="s">
        <v>628</v>
      </c>
      <c r="H112" s="131" t="s">
        <v>179</v>
      </c>
      <c r="I112" s="131" t="s">
        <v>430</v>
      </c>
      <c r="J112" s="101">
        <v>21402</v>
      </c>
      <c r="K112" s="131" t="s">
        <v>629</v>
      </c>
      <c r="L112" s="131" t="s">
        <v>108</v>
      </c>
      <c r="M112" s="131" t="s">
        <v>109</v>
      </c>
      <c r="N112" s="100" t="s">
        <v>164</v>
      </c>
      <c r="O112" s="101">
        <v>45707</v>
      </c>
      <c r="P112" s="103" t="s">
        <v>111</v>
      </c>
      <c r="Q112" s="101" t="s">
        <v>286</v>
      </c>
      <c r="R112" s="100"/>
      <c r="S112" s="44" t="s">
        <v>522</v>
      </c>
      <c r="T112" s="53"/>
      <c r="U112" s="54">
        <v>46106</v>
      </c>
      <c r="V112" s="75">
        <v>0.54166666666666696</v>
      </c>
      <c r="W112" s="99" t="s">
        <v>713</v>
      </c>
      <c r="X112" s="56"/>
      <c r="Y112" s="57" t="s">
        <v>700</v>
      </c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</row>
    <row r="113" spans="1:61" s="59" customFormat="1" ht="45.75" customHeight="1" x14ac:dyDescent="0.35">
      <c r="A113" s="47"/>
      <c r="B113" s="48">
        <v>110</v>
      </c>
      <c r="C113" s="49" t="s">
        <v>49</v>
      </c>
      <c r="D113" s="49">
        <v>45188</v>
      </c>
      <c r="E113" s="100" t="s">
        <v>630</v>
      </c>
      <c r="F113" s="7">
        <v>5031062221</v>
      </c>
      <c r="G113" s="100" t="s">
        <v>631</v>
      </c>
      <c r="H113" s="100" t="s">
        <v>142</v>
      </c>
      <c r="I113" s="100" t="s">
        <v>168</v>
      </c>
      <c r="J113" s="101">
        <v>24888</v>
      </c>
      <c r="K113" s="100" t="s">
        <v>419</v>
      </c>
      <c r="L113" s="100" t="s">
        <v>170</v>
      </c>
      <c r="M113" s="100" t="s">
        <v>109</v>
      </c>
      <c r="N113" s="100" t="s">
        <v>110</v>
      </c>
      <c r="O113" s="101" t="s">
        <v>632</v>
      </c>
      <c r="P113" s="103" t="s">
        <v>111</v>
      </c>
      <c r="Q113" s="101" t="s">
        <v>291</v>
      </c>
      <c r="R113" s="100"/>
      <c r="S113" s="44" t="s">
        <v>522</v>
      </c>
      <c r="T113" s="53"/>
      <c r="U113" s="54">
        <v>46106</v>
      </c>
      <c r="V113" s="75">
        <v>0.54166666666666696</v>
      </c>
      <c r="W113" s="99" t="s">
        <v>714</v>
      </c>
      <c r="X113" s="56"/>
      <c r="Y113" s="57" t="s">
        <v>700</v>
      </c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</row>
    <row r="114" spans="1:61" s="59" customFormat="1" ht="45.75" customHeight="1" x14ac:dyDescent="0.35">
      <c r="A114" s="47"/>
      <c r="B114" s="48">
        <v>111</v>
      </c>
      <c r="C114" s="49"/>
      <c r="D114" s="49">
        <v>45188</v>
      </c>
      <c r="E114" s="100" t="s">
        <v>633</v>
      </c>
      <c r="F114" s="100">
        <v>5027278612</v>
      </c>
      <c r="G114" s="100" t="s">
        <v>634</v>
      </c>
      <c r="H114" s="100" t="s">
        <v>120</v>
      </c>
      <c r="I114" s="100" t="s">
        <v>305</v>
      </c>
      <c r="J114" s="101">
        <v>29511</v>
      </c>
      <c r="K114" s="100" t="s">
        <v>635</v>
      </c>
      <c r="L114" s="100" t="s">
        <v>636</v>
      </c>
      <c r="M114" s="100" t="s">
        <v>109</v>
      </c>
      <c r="N114" s="100" t="s">
        <v>637</v>
      </c>
      <c r="O114" s="101" t="s">
        <v>638</v>
      </c>
      <c r="P114" s="103" t="s">
        <v>111</v>
      </c>
      <c r="Q114" s="101" t="s">
        <v>156</v>
      </c>
      <c r="R114" s="100"/>
      <c r="S114" s="44" t="s">
        <v>522</v>
      </c>
      <c r="T114" s="53"/>
      <c r="U114" s="54">
        <v>46106</v>
      </c>
      <c r="V114" s="75">
        <v>0.54166666666666696</v>
      </c>
      <c r="W114" s="99" t="s">
        <v>715</v>
      </c>
      <c r="X114" s="56"/>
      <c r="Y114" s="57" t="s">
        <v>700</v>
      </c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</row>
    <row r="115" spans="1:61" s="59" customFormat="1" ht="45.75" customHeight="1" x14ac:dyDescent="0.35">
      <c r="A115" s="47"/>
      <c r="B115" s="48">
        <v>112</v>
      </c>
      <c r="C115" s="49" t="s">
        <v>67</v>
      </c>
      <c r="D115" s="49">
        <v>45198</v>
      </c>
      <c r="E115" s="100" t="s">
        <v>639</v>
      </c>
      <c r="F115" s="100">
        <v>4813007240</v>
      </c>
      <c r="G115" s="100" t="s">
        <v>640</v>
      </c>
      <c r="H115" s="100" t="s">
        <v>214</v>
      </c>
      <c r="I115" s="100" t="s">
        <v>130</v>
      </c>
      <c r="J115" s="101">
        <v>29465</v>
      </c>
      <c r="K115" s="100" t="s">
        <v>268</v>
      </c>
      <c r="L115" s="100" t="s">
        <v>641</v>
      </c>
      <c r="M115" s="100" t="s">
        <v>145</v>
      </c>
      <c r="N115" s="100" t="s">
        <v>124</v>
      </c>
      <c r="O115" s="101" t="s">
        <v>642</v>
      </c>
      <c r="P115" s="101" t="s">
        <v>126</v>
      </c>
      <c r="Q115" s="101" t="s">
        <v>112</v>
      </c>
      <c r="R115" s="100" t="s">
        <v>201</v>
      </c>
      <c r="S115" s="44" t="s">
        <v>523</v>
      </c>
      <c r="T115" s="53"/>
      <c r="U115" s="54">
        <v>46106</v>
      </c>
      <c r="V115" s="75">
        <v>0.54166666666666696</v>
      </c>
      <c r="W115" s="99" t="s">
        <v>716</v>
      </c>
      <c r="X115" s="56"/>
      <c r="Y115" s="57" t="s">
        <v>700</v>
      </c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</row>
    <row r="116" spans="1:61" s="59" customFormat="1" ht="45.75" customHeight="1" x14ac:dyDescent="0.35">
      <c r="A116" s="47"/>
      <c r="B116" s="48">
        <v>113</v>
      </c>
      <c r="C116" s="49">
        <v>235</v>
      </c>
      <c r="D116" s="49">
        <v>45198</v>
      </c>
      <c r="E116" s="100" t="s">
        <v>639</v>
      </c>
      <c r="F116" s="100">
        <v>4813007240</v>
      </c>
      <c r="G116" s="100" t="s">
        <v>643</v>
      </c>
      <c r="H116" s="100" t="s">
        <v>204</v>
      </c>
      <c r="I116" s="100" t="s">
        <v>130</v>
      </c>
      <c r="J116" s="101">
        <v>26707</v>
      </c>
      <c r="K116" s="100" t="s">
        <v>268</v>
      </c>
      <c r="L116" s="100" t="s">
        <v>644</v>
      </c>
      <c r="M116" s="100" t="s">
        <v>145</v>
      </c>
      <c r="N116" s="100" t="s">
        <v>124</v>
      </c>
      <c r="O116" s="101" t="s">
        <v>645</v>
      </c>
      <c r="P116" s="101" t="s">
        <v>126</v>
      </c>
      <c r="Q116" s="101" t="s">
        <v>112</v>
      </c>
      <c r="R116" s="100" t="s">
        <v>134</v>
      </c>
      <c r="S116" s="44" t="s">
        <v>523</v>
      </c>
      <c r="T116" s="53"/>
      <c r="U116" s="54">
        <v>46106</v>
      </c>
      <c r="V116" s="75">
        <v>0.54166666666666696</v>
      </c>
      <c r="W116" s="99" t="s">
        <v>716</v>
      </c>
      <c r="X116" s="56"/>
      <c r="Y116" s="57" t="s">
        <v>700</v>
      </c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</row>
    <row r="117" spans="1:61" s="59" customFormat="1" ht="45.75" customHeight="1" x14ac:dyDescent="0.35">
      <c r="A117" s="47"/>
      <c r="B117" s="48">
        <v>114</v>
      </c>
      <c r="C117" s="49">
        <v>235</v>
      </c>
      <c r="D117" s="49">
        <v>45198</v>
      </c>
      <c r="E117" s="100" t="s">
        <v>639</v>
      </c>
      <c r="F117" s="100">
        <v>4813007240</v>
      </c>
      <c r="G117" s="100" t="s">
        <v>646</v>
      </c>
      <c r="H117" s="100" t="s">
        <v>105</v>
      </c>
      <c r="I117" s="100" t="s">
        <v>116</v>
      </c>
      <c r="J117" s="101">
        <v>27651</v>
      </c>
      <c r="K117" s="100" t="s">
        <v>647</v>
      </c>
      <c r="L117" s="100" t="s">
        <v>648</v>
      </c>
      <c r="M117" s="100" t="s">
        <v>109</v>
      </c>
      <c r="N117" s="100" t="s">
        <v>124</v>
      </c>
      <c r="O117" s="101" t="s">
        <v>649</v>
      </c>
      <c r="P117" s="101" t="s">
        <v>126</v>
      </c>
      <c r="Q117" s="101" t="s">
        <v>112</v>
      </c>
      <c r="R117" s="100" t="s">
        <v>134</v>
      </c>
      <c r="S117" s="44" t="s">
        <v>523</v>
      </c>
      <c r="T117" s="53"/>
      <c r="U117" s="54">
        <v>46106</v>
      </c>
      <c r="V117" s="75">
        <v>0.54166666666666696</v>
      </c>
      <c r="W117" s="99" t="s">
        <v>716</v>
      </c>
      <c r="X117" s="56"/>
      <c r="Y117" s="57" t="s">
        <v>700</v>
      </c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</row>
    <row r="118" spans="1:61" s="59" customFormat="1" ht="45.75" customHeight="1" x14ac:dyDescent="0.35">
      <c r="A118" s="47"/>
      <c r="B118" s="48">
        <v>115</v>
      </c>
      <c r="C118" s="49">
        <v>235</v>
      </c>
      <c r="D118" s="49">
        <v>45198</v>
      </c>
      <c r="E118" s="100" t="s">
        <v>639</v>
      </c>
      <c r="F118" s="100">
        <v>4813007240</v>
      </c>
      <c r="G118" s="100" t="s">
        <v>650</v>
      </c>
      <c r="H118" s="100" t="s">
        <v>651</v>
      </c>
      <c r="I118" s="100" t="s">
        <v>652</v>
      </c>
      <c r="J118" s="101">
        <v>28223</v>
      </c>
      <c r="K118" s="100" t="s">
        <v>647</v>
      </c>
      <c r="L118" s="100" t="s">
        <v>653</v>
      </c>
      <c r="M118" s="100" t="s">
        <v>145</v>
      </c>
      <c r="N118" s="100" t="s">
        <v>124</v>
      </c>
      <c r="O118" s="101" t="s">
        <v>654</v>
      </c>
      <c r="P118" s="101" t="s">
        <v>126</v>
      </c>
      <c r="Q118" s="101" t="s">
        <v>112</v>
      </c>
      <c r="R118" s="100" t="s">
        <v>134</v>
      </c>
      <c r="S118" s="44" t="s">
        <v>523</v>
      </c>
      <c r="T118" s="53"/>
      <c r="U118" s="54">
        <v>46106</v>
      </c>
      <c r="V118" s="75">
        <v>0.54166666666666696</v>
      </c>
      <c r="W118" s="99" t="s">
        <v>716</v>
      </c>
      <c r="X118" s="56"/>
      <c r="Y118" s="57" t="s">
        <v>700</v>
      </c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</row>
    <row r="119" spans="1:61" s="59" customFormat="1" ht="45.75" customHeight="1" x14ac:dyDescent="0.35">
      <c r="A119" s="47"/>
      <c r="B119" s="48">
        <v>116</v>
      </c>
      <c r="C119" s="49">
        <v>235</v>
      </c>
      <c r="D119" s="49">
        <v>45198</v>
      </c>
      <c r="E119" s="100" t="s">
        <v>639</v>
      </c>
      <c r="F119" s="100">
        <v>4813007240</v>
      </c>
      <c r="G119" s="100" t="s">
        <v>655</v>
      </c>
      <c r="H119" s="100" t="s">
        <v>273</v>
      </c>
      <c r="I119" s="100" t="s">
        <v>336</v>
      </c>
      <c r="J119" s="101">
        <v>35695</v>
      </c>
      <c r="K119" s="100" t="s">
        <v>656</v>
      </c>
      <c r="L119" s="100" t="s">
        <v>653</v>
      </c>
      <c r="M119" s="100" t="s">
        <v>145</v>
      </c>
      <c r="N119" s="100" t="s">
        <v>124</v>
      </c>
      <c r="O119" s="101" t="s">
        <v>657</v>
      </c>
      <c r="P119" s="101" t="s">
        <v>126</v>
      </c>
      <c r="Q119" s="101" t="s">
        <v>112</v>
      </c>
      <c r="R119" s="100" t="s">
        <v>149</v>
      </c>
      <c r="S119" s="44" t="s">
        <v>523</v>
      </c>
      <c r="T119" s="53"/>
      <c r="U119" s="54">
        <v>46106</v>
      </c>
      <c r="V119" s="75">
        <v>0.54166666666666696</v>
      </c>
      <c r="W119" s="99" t="s">
        <v>716</v>
      </c>
      <c r="X119" s="56"/>
      <c r="Y119" s="57" t="s">
        <v>700</v>
      </c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</row>
    <row r="120" spans="1:61" s="59" customFormat="1" ht="45.75" customHeight="1" x14ac:dyDescent="0.35">
      <c r="A120" s="47"/>
      <c r="B120" s="48">
        <v>117</v>
      </c>
      <c r="C120" s="49">
        <v>235</v>
      </c>
      <c r="D120" s="49">
        <v>45198</v>
      </c>
      <c r="E120" s="100" t="s">
        <v>658</v>
      </c>
      <c r="F120" s="100">
        <v>7725056395</v>
      </c>
      <c r="G120" s="100" t="s">
        <v>659</v>
      </c>
      <c r="H120" s="100" t="s">
        <v>433</v>
      </c>
      <c r="I120" s="100" t="s">
        <v>533</v>
      </c>
      <c r="J120" s="101">
        <v>29464</v>
      </c>
      <c r="K120" s="100" t="s">
        <v>660</v>
      </c>
      <c r="L120" s="100" t="s">
        <v>661</v>
      </c>
      <c r="M120" s="100" t="s">
        <v>186</v>
      </c>
      <c r="N120" s="100" t="s">
        <v>124</v>
      </c>
      <c r="O120" s="101"/>
      <c r="P120" s="103" t="s">
        <v>111</v>
      </c>
      <c r="Q120" s="101" t="s">
        <v>156</v>
      </c>
      <c r="R120" s="100"/>
      <c r="S120" s="44" t="s">
        <v>522</v>
      </c>
      <c r="T120" s="53"/>
      <c r="U120" s="54">
        <v>46106</v>
      </c>
      <c r="V120" s="75">
        <v>0.54166666666666696</v>
      </c>
      <c r="W120" s="99" t="s">
        <v>717</v>
      </c>
      <c r="X120" s="56"/>
      <c r="Y120" s="57" t="s">
        <v>700</v>
      </c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</row>
    <row r="121" spans="1:61" s="59" customFormat="1" ht="45.75" customHeight="1" x14ac:dyDescent="0.35">
      <c r="A121" s="47"/>
      <c r="B121" s="48">
        <v>118</v>
      </c>
      <c r="C121" s="49">
        <v>235</v>
      </c>
      <c r="D121" s="49">
        <v>45198</v>
      </c>
      <c r="E121" s="100" t="s">
        <v>658</v>
      </c>
      <c r="F121" s="100">
        <v>7725056395</v>
      </c>
      <c r="G121" s="100" t="s">
        <v>662</v>
      </c>
      <c r="H121" s="100" t="s">
        <v>426</v>
      </c>
      <c r="I121" s="100" t="s">
        <v>663</v>
      </c>
      <c r="J121" s="101">
        <v>23469</v>
      </c>
      <c r="K121" s="100" t="s">
        <v>660</v>
      </c>
      <c r="L121" s="100" t="s">
        <v>664</v>
      </c>
      <c r="M121" s="100" t="s">
        <v>186</v>
      </c>
      <c r="N121" s="100" t="s">
        <v>124</v>
      </c>
      <c r="O121" s="101"/>
      <c r="P121" s="103" t="s">
        <v>111</v>
      </c>
      <c r="Q121" s="101" t="s">
        <v>156</v>
      </c>
      <c r="R121" s="100"/>
      <c r="S121" s="44" t="s">
        <v>522</v>
      </c>
      <c r="T121" s="53"/>
      <c r="U121" s="54">
        <v>46106</v>
      </c>
      <c r="V121" s="75">
        <v>0.54166666666666696</v>
      </c>
      <c r="W121" s="99" t="s">
        <v>717</v>
      </c>
      <c r="X121" s="56"/>
      <c r="Y121" s="57" t="s">
        <v>700</v>
      </c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</row>
    <row r="122" spans="1:61" s="59" customFormat="1" ht="45.75" customHeight="1" x14ac:dyDescent="0.35">
      <c r="A122" s="47"/>
      <c r="B122" s="48">
        <v>119</v>
      </c>
      <c r="C122" s="49">
        <v>235</v>
      </c>
      <c r="D122" s="49">
        <v>45198</v>
      </c>
      <c r="E122" s="100" t="s">
        <v>658</v>
      </c>
      <c r="F122" s="100">
        <v>7725056395</v>
      </c>
      <c r="G122" s="100" t="s">
        <v>665</v>
      </c>
      <c r="H122" s="100" t="s">
        <v>666</v>
      </c>
      <c r="I122" s="100" t="s">
        <v>667</v>
      </c>
      <c r="J122" s="101">
        <v>29438</v>
      </c>
      <c r="K122" s="100" t="s">
        <v>154</v>
      </c>
      <c r="L122" s="100" t="s">
        <v>661</v>
      </c>
      <c r="M122" s="100" t="s">
        <v>186</v>
      </c>
      <c r="N122" s="100" t="s">
        <v>124</v>
      </c>
      <c r="O122" s="101"/>
      <c r="P122" s="103" t="s">
        <v>111</v>
      </c>
      <c r="Q122" s="101" t="s">
        <v>156</v>
      </c>
      <c r="R122" s="100"/>
      <c r="S122" s="44" t="s">
        <v>522</v>
      </c>
      <c r="T122" s="53"/>
      <c r="U122" s="54">
        <v>46106</v>
      </c>
      <c r="V122" s="75">
        <v>0.54166666666666696</v>
      </c>
      <c r="W122" s="99" t="s">
        <v>717</v>
      </c>
      <c r="X122" s="56"/>
      <c r="Y122" s="57" t="s">
        <v>700</v>
      </c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</row>
    <row r="123" spans="1:61" s="59" customFormat="1" ht="45.75" customHeight="1" x14ac:dyDescent="0.35">
      <c r="A123" s="47"/>
      <c r="B123" s="48">
        <v>120</v>
      </c>
      <c r="C123" s="49">
        <v>153</v>
      </c>
      <c r="D123" s="49" t="s">
        <v>68</v>
      </c>
      <c r="E123" s="100" t="s">
        <v>668</v>
      </c>
      <c r="F123" s="131">
        <v>5050021608</v>
      </c>
      <c r="G123" s="100" t="s">
        <v>669</v>
      </c>
      <c r="H123" s="100" t="s">
        <v>426</v>
      </c>
      <c r="I123" s="100" t="s">
        <v>205</v>
      </c>
      <c r="J123" s="101" t="s">
        <v>670</v>
      </c>
      <c r="K123" s="100" t="s">
        <v>671</v>
      </c>
      <c r="L123" s="100" t="s">
        <v>275</v>
      </c>
      <c r="M123" s="100" t="s">
        <v>109</v>
      </c>
      <c r="N123" s="100" t="s">
        <v>124</v>
      </c>
      <c r="O123" s="101" t="s">
        <v>672</v>
      </c>
      <c r="P123" s="101" t="s">
        <v>126</v>
      </c>
      <c r="Q123" s="101" t="s">
        <v>112</v>
      </c>
      <c r="R123" s="100" t="s">
        <v>673</v>
      </c>
      <c r="S123" s="44" t="s">
        <v>523</v>
      </c>
      <c r="T123" s="53"/>
      <c r="U123" s="54">
        <v>46106</v>
      </c>
      <c r="V123" s="75">
        <v>0.54166666666666696</v>
      </c>
      <c r="W123" s="99" t="s">
        <v>718</v>
      </c>
      <c r="X123" s="56"/>
      <c r="Y123" s="57" t="s">
        <v>700</v>
      </c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</row>
    <row r="124" spans="1:61" s="59" customFormat="1" ht="45.75" customHeight="1" x14ac:dyDescent="0.35">
      <c r="A124" s="47"/>
      <c r="B124" s="48">
        <v>121</v>
      </c>
      <c r="C124" s="49" t="s">
        <v>69</v>
      </c>
      <c r="D124" s="49">
        <v>45167</v>
      </c>
      <c r="E124" s="100" t="s">
        <v>674</v>
      </c>
      <c r="F124" s="100">
        <v>7714122960</v>
      </c>
      <c r="G124" s="100" t="s">
        <v>675</v>
      </c>
      <c r="H124" s="100" t="s">
        <v>115</v>
      </c>
      <c r="I124" s="100" t="s">
        <v>130</v>
      </c>
      <c r="J124" s="101">
        <v>22056</v>
      </c>
      <c r="K124" s="100" t="s">
        <v>676</v>
      </c>
      <c r="L124" s="100" t="s">
        <v>170</v>
      </c>
      <c r="M124" s="100" t="s">
        <v>109</v>
      </c>
      <c r="N124" s="100" t="s">
        <v>124</v>
      </c>
      <c r="O124" s="101" t="s">
        <v>677</v>
      </c>
      <c r="P124" s="101" t="s">
        <v>148</v>
      </c>
      <c r="Q124" s="101" t="s">
        <v>112</v>
      </c>
      <c r="R124" s="100" t="s">
        <v>149</v>
      </c>
      <c r="S124" s="44" t="s">
        <v>523</v>
      </c>
      <c r="T124" s="53"/>
      <c r="U124" s="54">
        <v>46106</v>
      </c>
      <c r="V124" s="75">
        <v>0.54166666666666696</v>
      </c>
      <c r="W124" s="99" t="s">
        <v>719</v>
      </c>
      <c r="X124" s="56"/>
      <c r="Y124" s="57" t="s">
        <v>700</v>
      </c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</row>
    <row r="125" spans="1:61" s="59" customFormat="1" ht="45.75" customHeight="1" x14ac:dyDescent="0.35">
      <c r="A125" s="47"/>
      <c r="B125" s="48">
        <v>122</v>
      </c>
      <c r="C125" s="49" t="s">
        <v>69</v>
      </c>
      <c r="D125" s="49">
        <v>45167</v>
      </c>
      <c r="E125" s="100" t="s">
        <v>674</v>
      </c>
      <c r="F125" s="100">
        <v>7714122960</v>
      </c>
      <c r="G125" s="100" t="s">
        <v>678</v>
      </c>
      <c r="H125" s="100" t="s">
        <v>179</v>
      </c>
      <c r="I125" s="100" t="s">
        <v>199</v>
      </c>
      <c r="J125" s="101">
        <v>30155</v>
      </c>
      <c r="K125" s="100" t="s">
        <v>679</v>
      </c>
      <c r="L125" s="100" t="s">
        <v>144</v>
      </c>
      <c r="M125" s="100" t="s">
        <v>109</v>
      </c>
      <c r="N125" s="100" t="s">
        <v>124</v>
      </c>
      <c r="O125" s="101" t="s">
        <v>680</v>
      </c>
      <c r="P125" s="101" t="s">
        <v>148</v>
      </c>
      <c r="Q125" s="101" t="s">
        <v>112</v>
      </c>
      <c r="R125" s="100" t="s">
        <v>149</v>
      </c>
      <c r="S125" s="44" t="s">
        <v>523</v>
      </c>
      <c r="T125" s="53"/>
      <c r="U125" s="54">
        <v>46106</v>
      </c>
      <c r="V125" s="73">
        <v>0.5625</v>
      </c>
      <c r="W125" s="99" t="s">
        <v>719</v>
      </c>
      <c r="X125" s="56"/>
      <c r="Y125" s="57" t="s">
        <v>700</v>
      </c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</row>
    <row r="126" spans="1:61" s="59" customFormat="1" ht="45.75" customHeight="1" x14ac:dyDescent="0.35">
      <c r="A126" s="47"/>
      <c r="B126" s="48">
        <v>123</v>
      </c>
      <c r="C126" s="49" t="s">
        <v>69</v>
      </c>
      <c r="D126" s="49">
        <v>45167</v>
      </c>
      <c r="E126" s="100" t="s">
        <v>681</v>
      </c>
      <c r="F126" s="100">
        <v>7701150744</v>
      </c>
      <c r="G126" s="100" t="s">
        <v>682</v>
      </c>
      <c r="H126" s="100" t="s">
        <v>136</v>
      </c>
      <c r="I126" s="100" t="s">
        <v>157</v>
      </c>
      <c r="J126" s="101">
        <v>37212</v>
      </c>
      <c r="K126" s="100" t="s">
        <v>602</v>
      </c>
      <c r="L126" s="100" t="s">
        <v>144</v>
      </c>
      <c r="M126" s="100" t="s">
        <v>145</v>
      </c>
      <c r="N126" s="100" t="s">
        <v>124</v>
      </c>
      <c r="O126" s="100" t="s">
        <v>683</v>
      </c>
      <c r="P126" s="100" t="s">
        <v>428</v>
      </c>
      <c r="Q126" s="101" t="s">
        <v>112</v>
      </c>
      <c r="R126" s="100" t="s">
        <v>149</v>
      </c>
      <c r="S126" s="44" t="s">
        <v>523</v>
      </c>
      <c r="T126" s="53"/>
      <c r="U126" s="54">
        <v>46106</v>
      </c>
      <c r="V126" s="73">
        <v>0.5625</v>
      </c>
      <c r="W126" s="99" t="s">
        <v>720</v>
      </c>
      <c r="X126" s="56"/>
      <c r="Y126" s="57" t="s">
        <v>700</v>
      </c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</row>
    <row r="127" spans="1:61" s="59" customFormat="1" ht="45.75" customHeight="1" x14ac:dyDescent="0.35">
      <c r="A127" s="47"/>
      <c r="B127" s="48">
        <v>124</v>
      </c>
      <c r="C127" s="49" t="s">
        <v>69</v>
      </c>
      <c r="D127" s="49">
        <v>45167</v>
      </c>
      <c r="E127" s="100" t="s">
        <v>684</v>
      </c>
      <c r="F127" s="100">
        <v>5024176605</v>
      </c>
      <c r="G127" s="100" t="s">
        <v>685</v>
      </c>
      <c r="H127" s="100" t="s">
        <v>179</v>
      </c>
      <c r="I127" s="100" t="s">
        <v>199</v>
      </c>
      <c r="J127" s="101">
        <v>32364</v>
      </c>
      <c r="K127" s="100" t="s">
        <v>686</v>
      </c>
      <c r="L127" s="100" t="s">
        <v>687</v>
      </c>
      <c r="M127" s="100" t="s">
        <v>186</v>
      </c>
      <c r="N127" s="100" t="s">
        <v>124</v>
      </c>
      <c r="O127" s="100"/>
      <c r="P127" s="100" t="s">
        <v>148</v>
      </c>
      <c r="Q127" s="101" t="s">
        <v>112</v>
      </c>
      <c r="R127" s="100" t="s">
        <v>217</v>
      </c>
      <c r="S127" s="44" t="s">
        <v>523</v>
      </c>
      <c r="T127" s="53"/>
      <c r="U127" s="54">
        <v>46106</v>
      </c>
      <c r="V127" s="73">
        <v>0.5625</v>
      </c>
      <c r="W127" s="99" t="s">
        <v>721</v>
      </c>
      <c r="X127" s="56"/>
      <c r="Y127" s="57" t="s">
        <v>700</v>
      </c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</row>
    <row r="128" spans="1:61" s="59" customFormat="1" ht="45.75" customHeight="1" x14ac:dyDescent="0.35">
      <c r="A128" s="47"/>
      <c r="B128" s="48">
        <v>125</v>
      </c>
      <c r="C128" s="49"/>
      <c r="D128" s="49">
        <v>45197</v>
      </c>
      <c r="E128" s="100" t="s">
        <v>684</v>
      </c>
      <c r="F128" s="100">
        <v>5024176605</v>
      </c>
      <c r="G128" s="100" t="s">
        <v>688</v>
      </c>
      <c r="H128" s="100" t="s">
        <v>689</v>
      </c>
      <c r="I128" s="100" t="s">
        <v>199</v>
      </c>
      <c r="J128" s="101">
        <v>32904</v>
      </c>
      <c r="K128" s="100" t="s">
        <v>690</v>
      </c>
      <c r="L128" s="100" t="s">
        <v>182</v>
      </c>
      <c r="M128" s="100" t="s">
        <v>186</v>
      </c>
      <c r="N128" s="100" t="s">
        <v>124</v>
      </c>
      <c r="O128" s="100"/>
      <c r="P128" s="100" t="s">
        <v>148</v>
      </c>
      <c r="Q128" s="101" t="s">
        <v>112</v>
      </c>
      <c r="R128" s="100" t="s">
        <v>217</v>
      </c>
      <c r="S128" s="44" t="s">
        <v>523</v>
      </c>
      <c r="T128" s="53"/>
      <c r="U128" s="54">
        <v>46106</v>
      </c>
      <c r="V128" s="73">
        <v>0.5625</v>
      </c>
      <c r="W128" s="99" t="s">
        <v>721</v>
      </c>
      <c r="X128" s="56"/>
      <c r="Y128" s="57" t="s">
        <v>700</v>
      </c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</row>
    <row r="129" spans="1:61" s="59" customFormat="1" ht="45.75" customHeight="1" x14ac:dyDescent="0.35">
      <c r="A129" s="47"/>
      <c r="B129" s="48">
        <v>126</v>
      </c>
      <c r="C129" s="49"/>
      <c r="D129" s="49">
        <v>45197</v>
      </c>
      <c r="E129" s="100" t="s">
        <v>684</v>
      </c>
      <c r="F129" s="100">
        <v>5024176605</v>
      </c>
      <c r="G129" s="100" t="s">
        <v>691</v>
      </c>
      <c r="H129" s="100" t="s">
        <v>692</v>
      </c>
      <c r="I129" s="100" t="s">
        <v>121</v>
      </c>
      <c r="J129" s="101">
        <v>30837</v>
      </c>
      <c r="K129" s="100" t="s">
        <v>690</v>
      </c>
      <c r="L129" s="100" t="s">
        <v>589</v>
      </c>
      <c r="M129" s="100" t="s">
        <v>186</v>
      </c>
      <c r="N129" s="100" t="s">
        <v>124</v>
      </c>
      <c r="O129" s="100"/>
      <c r="P129" s="100" t="s">
        <v>148</v>
      </c>
      <c r="Q129" s="101" t="s">
        <v>112</v>
      </c>
      <c r="R129" s="100" t="s">
        <v>217</v>
      </c>
      <c r="S129" s="44" t="s">
        <v>523</v>
      </c>
      <c r="T129" s="53"/>
      <c r="U129" s="54">
        <v>46106</v>
      </c>
      <c r="V129" s="73">
        <v>0.5625</v>
      </c>
      <c r="W129" s="99" t="s">
        <v>721</v>
      </c>
      <c r="X129" s="56"/>
      <c r="Y129" s="57" t="s">
        <v>700</v>
      </c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</row>
    <row r="130" spans="1:61" s="59" customFormat="1" ht="45.75" customHeight="1" x14ac:dyDescent="0.35">
      <c r="A130" s="47"/>
      <c r="B130" s="48">
        <v>127</v>
      </c>
      <c r="C130" s="49" t="s">
        <v>70</v>
      </c>
      <c r="D130" s="49">
        <v>45198</v>
      </c>
      <c r="E130" s="100" t="s">
        <v>684</v>
      </c>
      <c r="F130" s="100">
        <v>5024176605</v>
      </c>
      <c r="G130" s="100" t="s">
        <v>693</v>
      </c>
      <c r="H130" s="100" t="s">
        <v>694</v>
      </c>
      <c r="I130" s="100" t="s">
        <v>695</v>
      </c>
      <c r="J130" s="101">
        <v>22971</v>
      </c>
      <c r="K130" s="100" t="s">
        <v>696</v>
      </c>
      <c r="L130" s="100" t="s">
        <v>123</v>
      </c>
      <c r="M130" s="100" t="s">
        <v>186</v>
      </c>
      <c r="N130" s="100" t="s">
        <v>124</v>
      </c>
      <c r="O130" s="100"/>
      <c r="P130" s="100" t="s">
        <v>148</v>
      </c>
      <c r="Q130" s="101" t="s">
        <v>112</v>
      </c>
      <c r="R130" s="100" t="s">
        <v>217</v>
      </c>
      <c r="S130" s="44" t="s">
        <v>523</v>
      </c>
      <c r="T130" s="53"/>
      <c r="U130" s="54">
        <v>46106</v>
      </c>
      <c r="V130" s="73">
        <v>0.5625</v>
      </c>
      <c r="W130" s="99" t="s">
        <v>721</v>
      </c>
      <c r="X130" s="56"/>
      <c r="Y130" s="57" t="s">
        <v>700</v>
      </c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</row>
    <row r="131" spans="1:61" s="59" customFormat="1" ht="45.75" customHeight="1" x14ac:dyDescent="0.35">
      <c r="A131" s="47"/>
      <c r="B131" s="48">
        <v>128</v>
      </c>
      <c r="C131" s="49" t="s">
        <v>70</v>
      </c>
      <c r="D131" s="49">
        <v>45198</v>
      </c>
      <c r="E131" s="100" t="s">
        <v>684</v>
      </c>
      <c r="F131" s="100">
        <v>5024176605</v>
      </c>
      <c r="G131" s="100" t="s">
        <v>697</v>
      </c>
      <c r="H131" s="100" t="s">
        <v>698</v>
      </c>
      <c r="I131" s="100" t="s">
        <v>205</v>
      </c>
      <c r="J131" s="101">
        <v>27711</v>
      </c>
      <c r="K131" s="100" t="s">
        <v>284</v>
      </c>
      <c r="L131" s="100" t="s">
        <v>699</v>
      </c>
      <c r="M131" s="100" t="s">
        <v>186</v>
      </c>
      <c r="N131" s="100" t="s">
        <v>124</v>
      </c>
      <c r="O131" s="100"/>
      <c r="P131" s="100" t="s">
        <v>148</v>
      </c>
      <c r="Q131" s="101" t="s">
        <v>112</v>
      </c>
      <c r="R131" s="100" t="s">
        <v>217</v>
      </c>
      <c r="S131" s="44" t="s">
        <v>523</v>
      </c>
      <c r="T131" s="53"/>
      <c r="U131" s="54">
        <v>46106</v>
      </c>
      <c r="V131" s="73">
        <v>0.5625</v>
      </c>
      <c r="W131" s="99" t="s">
        <v>721</v>
      </c>
      <c r="X131" s="56"/>
      <c r="Y131" s="57" t="s">
        <v>700</v>
      </c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</row>
    <row r="132" spans="1:61" s="59" customFormat="1" ht="45.75" customHeight="1" x14ac:dyDescent="0.35">
      <c r="A132" s="47"/>
      <c r="B132" s="48">
        <v>129</v>
      </c>
      <c r="C132" s="49" t="s">
        <v>70</v>
      </c>
      <c r="D132" s="49">
        <v>45198</v>
      </c>
      <c r="E132" s="50" t="s">
        <v>412</v>
      </c>
      <c r="F132" s="137" t="s">
        <v>722</v>
      </c>
      <c r="G132" s="51" t="s">
        <v>723</v>
      </c>
      <c r="H132" s="51" t="s">
        <v>724</v>
      </c>
      <c r="I132" s="51" t="s">
        <v>205</v>
      </c>
      <c r="J132" s="50">
        <v>18705</v>
      </c>
      <c r="K132" s="51" t="s">
        <v>725</v>
      </c>
      <c r="L132" s="50" t="s">
        <v>144</v>
      </c>
      <c r="M132" s="51" t="s">
        <v>109</v>
      </c>
      <c r="N132" s="100" t="s">
        <v>124</v>
      </c>
      <c r="O132" s="50" t="s">
        <v>726</v>
      </c>
      <c r="P132" s="101" t="s">
        <v>126</v>
      </c>
      <c r="Q132" s="101" t="s">
        <v>112</v>
      </c>
      <c r="R132" s="51" t="s">
        <v>727</v>
      </c>
      <c r="S132" s="44" t="s">
        <v>523</v>
      </c>
      <c r="T132" s="53"/>
      <c r="U132" s="54">
        <v>46106</v>
      </c>
      <c r="V132" s="73">
        <v>0.5625</v>
      </c>
      <c r="W132" s="51" t="s">
        <v>947</v>
      </c>
      <c r="X132" s="56"/>
      <c r="Y132" s="57" t="s">
        <v>946</v>
      </c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</row>
    <row r="133" spans="1:61" s="59" customFormat="1" ht="45.75" customHeight="1" x14ac:dyDescent="0.35">
      <c r="A133" s="47"/>
      <c r="B133" s="48">
        <v>130</v>
      </c>
      <c r="C133" s="49" t="s">
        <v>71</v>
      </c>
      <c r="D133" s="49">
        <v>45198</v>
      </c>
      <c r="E133" s="50" t="s">
        <v>412</v>
      </c>
      <c r="F133" s="137" t="s">
        <v>722</v>
      </c>
      <c r="G133" s="51" t="s">
        <v>728</v>
      </c>
      <c r="H133" s="51" t="s">
        <v>375</v>
      </c>
      <c r="I133" s="51" t="s">
        <v>147</v>
      </c>
      <c r="J133" s="50">
        <v>27747</v>
      </c>
      <c r="K133" s="51" t="s">
        <v>260</v>
      </c>
      <c r="L133" s="50" t="s">
        <v>246</v>
      </c>
      <c r="M133" s="51" t="s">
        <v>109</v>
      </c>
      <c r="N133" s="100" t="s">
        <v>124</v>
      </c>
      <c r="O133" s="50" t="s">
        <v>729</v>
      </c>
      <c r="P133" s="101" t="s">
        <v>126</v>
      </c>
      <c r="Q133" s="101" t="s">
        <v>112</v>
      </c>
      <c r="R133" s="51" t="s">
        <v>727</v>
      </c>
      <c r="S133" s="44" t="s">
        <v>523</v>
      </c>
      <c r="T133" s="53"/>
      <c r="U133" s="54">
        <v>46106</v>
      </c>
      <c r="V133" s="73">
        <v>0.5625</v>
      </c>
      <c r="W133" s="51" t="s">
        <v>947</v>
      </c>
      <c r="X133" s="56"/>
      <c r="Y133" s="57" t="s">
        <v>946</v>
      </c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</row>
    <row r="134" spans="1:61" s="59" customFormat="1" ht="45.75" customHeight="1" x14ac:dyDescent="0.35">
      <c r="A134" s="47"/>
      <c r="B134" s="48">
        <v>131</v>
      </c>
      <c r="C134" s="49" t="s">
        <v>72</v>
      </c>
      <c r="D134" s="49">
        <v>45191</v>
      </c>
      <c r="E134" s="50" t="s">
        <v>412</v>
      </c>
      <c r="F134" s="137" t="s">
        <v>722</v>
      </c>
      <c r="G134" s="51" t="s">
        <v>730</v>
      </c>
      <c r="H134" s="51" t="s">
        <v>731</v>
      </c>
      <c r="I134" s="51" t="s">
        <v>336</v>
      </c>
      <c r="J134" s="50">
        <v>26943</v>
      </c>
      <c r="K134" s="51" t="s">
        <v>732</v>
      </c>
      <c r="L134" s="50" t="s">
        <v>246</v>
      </c>
      <c r="M134" s="51" t="s">
        <v>109</v>
      </c>
      <c r="N134" s="100" t="s">
        <v>124</v>
      </c>
      <c r="O134" s="50" t="s">
        <v>729</v>
      </c>
      <c r="P134" s="101" t="s">
        <v>126</v>
      </c>
      <c r="Q134" s="101" t="s">
        <v>112</v>
      </c>
      <c r="R134" s="51" t="s">
        <v>727</v>
      </c>
      <c r="S134" s="44" t="s">
        <v>523</v>
      </c>
      <c r="T134" s="53"/>
      <c r="U134" s="54">
        <v>46106</v>
      </c>
      <c r="V134" s="73">
        <v>0.5625</v>
      </c>
      <c r="W134" s="51" t="s">
        <v>947</v>
      </c>
      <c r="X134" s="56"/>
      <c r="Y134" s="57" t="s">
        <v>946</v>
      </c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</row>
    <row r="135" spans="1:61" s="59" customFormat="1" ht="45.75" customHeight="1" x14ac:dyDescent="0.35">
      <c r="A135" s="47"/>
      <c r="B135" s="48">
        <v>132</v>
      </c>
      <c r="C135" s="49" t="s">
        <v>48</v>
      </c>
      <c r="D135" s="49">
        <v>45198</v>
      </c>
      <c r="E135" s="50" t="s">
        <v>733</v>
      </c>
      <c r="F135" s="137">
        <v>7709845360</v>
      </c>
      <c r="G135" s="51" t="s">
        <v>734</v>
      </c>
      <c r="H135" s="51" t="s">
        <v>115</v>
      </c>
      <c r="I135" s="51" t="s">
        <v>430</v>
      </c>
      <c r="J135" s="50">
        <v>30734</v>
      </c>
      <c r="K135" s="51" t="s">
        <v>735</v>
      </c>
      <c r="L135" s="50" t="s">
        <v>736</v>
      </c>
      <c r="M135" s="51" t="s">
        <v>109</v>
      </c>
      <c r="N135" s="100" t="s">
        <v>124</v>
      </c>
      <c r="O135" s="50" t="s">
        <v>737</v>
      </c>
      <c r="P135" s="101" t="s">
        <v>126</v>
      </c>
      <c r="Q135" s="101" t="s">
        <v>112</v>
      </c>
      <c r="R135" s="51" t="s">
        <v>738</v>
      </c>
      <c r="S135" s="44" t="s">
        <v>523</v>
      </c>
      <c r="T135" s="53"/>
      <c r="U135" s="54">
        <v>46106</v>
      </c>
      <c r="V135" s="73">
        <v>0.5625</v>
      </c>
      <c r="W135" s="51" t="s">
        <v>948</v>
      </c>
      <c r="X135" s="56"/>
      <c r="Y135" s="57" t="s">
        <v>946</v>
      </c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</row>
    <row r="136" spans="1:61" s="59" customFormat="1" ht="45.75" customHeight="1" x14ac:dyDescent="0.35">
      <c r="A136" s="47"/>
      <c r="B136" s="48">
        <v>133</v>
      </c>
      <c r="C136" s="49" t="s">
        <v>48</v>
      </c>
      <c r="D136" s="49">
        <v>45198</v>
      </c>
      <c r="E136" s="50" t="s">
        <v>739</v>
      </c>
      <c r="F136" s="137">
        <v>5260900725</v>
      </c>
      <c r="G136" s="51" t="s">
        <v>740</v>
      </c>
      <c r="H136" s="51" t="s">
        <v>448</v>
      </c>
      <c r="I136" s="51" t="s">
        <v>205</v>
      </c>
      <c r="J136" s="50">
        <v>30169</v>
      </c>
      <c r="K136" s="51" t="s">
        <v>741</v>
      </c>
      <c r="L136" s="50" t="s">
        <v>123</v>
      </c>
      <c r="M136" s="51" t="s">
        <v>109</v>
      </c>
      <c r="N136" s="51" t="s">
        <v>742</v>
      </c>
      <c r="O136" s="50">
        <v>45533</v>
      </c>
      <c r="P136" s="103" t="s">
        <v>111</v>
      </c>
      <c r="Q136" s="51" t="s">
        <v>320</v>
      </c>
      <c r="R136" s="51"/>
      <c r="S136" s="44" t="s">
        <v>522</v>
      </c>
      <c r="T136" s="53"/>
      <c r="U136" s="54">
        <v>46106</v>
      </c>
      <c r="V136" s="73">
        <v>0.5625</v>
      </c>
      <c r="W136" s="51" t="s">
        <v>949</v>
      </c>
      <c r="X136" s="56"/>
      <c r="Y136" s="57" t="s">
        <v>946</v>
      </c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</row>
    <row r="137" spans="1:61" s="59" customFormat="1" ht="45.75" customHeight="1" x14ac:dyDescent="0.35">
      <c r="A137" s="47"/>
      <c r="B137" s="48">
        <v>134</v>
      </c>
      <c r="C137" s="49" t="s">
        <v>48</v>
      </c>
      <c r="D137" s="49">
        <v>45198</v>
      </c>
      <c r="E137" s="50" t="s">
        <v>743</v>
      </c>
      <c r="F137" s="137">
        <v>5047271118</v>
      </c>
      <c r="G137" s="51" t="s">
        <v>744</v>
      </c>
      <c r="H137" s="51" t="s">
        <v>745</v>
      </c>
      <c r="I137" s="51" t="s">
        <v>746</v>
      </c>
      <c r="J137" s="50">
        <v>32253</v>
      </c>
      <c r="K137" s="51" t="s">
        <v>387</v>
      </c>
      <c r="L137" s="50" t="s">
        <v>170</v>
      </c>
      <c r="M137" s="51" t="s">
        <v>109</v>
      </c>
      <c r="N137" s="100" t="s">
        <v>124</v>
      </c>
      <c r="O137" s="50" t="s">
        <v>747</v>
      </c>
      <c r="P137" s="50" t="s">
        <v>148</v>
      </c>
      <c r="Q137" s="101" t="s">
        <v>112</v>
      </c>
      <c r="R137" s="51" t="s">
        <v>134</v>
      </c>
      <c r="S137" s="44" t="s">
        <v>523</v>
      </c>
      <c r="T137" s="53"/>
      <c r="U137" s="54">
        <v>46106</v>
      </c>
      <c r="V137" s="73">
        <v>0.5625</v>
      </c>
      <c r="W137" s="51" t="s">
        <v>950</v>
      </c>
      <c r="X137" s="56"/>
      <c r="Y137" s="57" t="s">
        <v>946</v>
      </c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</row>
    <row r="138" spans="1:61" s="59" customFormat="1" ht="45.75" customHeight="1" x14ac:dyDescent="0.35">
      <c r="A138" s="47"/>
      <c r="B138" s="48">
        <v>135</v>
      </c>
      <c r="C138" s="49" t="s">
        <v>73</v>
      </c>
      <c r="D138" s="49">
        <v>45187</v>
      </c>
      <c r="E138" s="50" t="s">
        <v>743</v>
      </c>
      <c r="F138" s="137">
        <v>5047271118</v>
      </c>
      <c r="G138" s="51" t="s">
        <v>748</v>
      </c>
      <c r="H138" s="51" t="s">
        <v>749</v>
      </c>
      <c r="I138" s="51" t="s">
        <v>185</v>
      </c>
      <c r="J138" s="50">
        <v>32584</v>
      </c>
      <c r="K138" s="51" t="s">
        <v>143</v>
      </c>
      <c r="L138" s="50" t="s">
        <v>170</v>
      </c>
      <c r="M138" s="51" t="s">
        <v>109</v>
      </c>
      <c r="N138" s="100" t="s">
        <v>124</v>
      </c>
      <c r="O138" s="50" t="s">
        <v>750</v>
      </c>
      <c r="P138" s="50" t="s">
        <v>148</v>
      </c>
      <c r="Q138" s="101" t="s">
        <v>112</v>
      </c>
      <c r="R138" s="51" t="s">
        <v>134</v>
      </c>
      <c r="S138" s="44" t="s">
        <v>523</v>
      </c>
      <c r="T138" s="53"/>
      <c r="U138" s="54">
        <v>46106</v>
      </c>
      <c r="V138" s="73">
        <v>0.5625</v>
      </c>
      <c r="W138" s="51"/>
      <c r="X138" s="56"/>
      <c r="Y138" s="57" t="s">
        <v>946</v>
      </c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</row>
    <row r="139" spans="1:61" s="59" customFormat="1" ht="45.75" customHeight="1" x14ac:dyDescent="0.35">
      <c r="A139" s="47"/>
      <c r="B139" s="48">
        <v>136</v>
      </c>
      <c r="C139" s="49" t="s">
        <v>74</v>
      </c>
      <c r="D139" s="49">
        <v>45198</v>
      </c>
      <c r="E139" s="50" t="s">
        <v>751</v>
      </c>
      <c r="F139" s="137">
        <v>5004014469</v>
      </c>
      <c r="G139" s="51" t="s">
        <v>752</v>
      </c>
      <c r="H139" s="51" t="s">
        <v>105</v>
      </c>
      <c r="I139" s="51" t="s">
        <v>106</v>
      </c>
      <c r="J139" s="50">
        <v>27330</v>
      </c>
      <c r="K139" s="51" t="s">
        <v>753</v>
      </c>
      <c r="L139" s="50" t="s">
        <v>589</v>
      </c>
      <c r="M139" s="51" t="s">
        <v>109</v>
      </c>
      <c r="N139" s="100" t="s">
        <v>197</v>
      </c>
      <c r="O139" s="50" t="s">
        <v>754</v>
      </c>
      <c r="P139" s="101" t="s">
        <v>126</v>
      </c>
      <c r="Q139" s="101" t="s">
        <v>112</v>
      </c>
      <c r="R139" s="51" t="s">
        <v>140</v>
      </c>
      <c r="S139" s="44" t="s">
        <v>523</v>
      </c>
      <c r="T139" s="53"/>
      <c r="U139" s="54">
        <v>46106</v>
      </c>
      <c r="V139" s="73">
        <v>0.5625</v>
      </c>
      <c r="W139" s="51"/>
      <c r="X139" s="56"/>
      <c r="Y139" s="57" t="s">
        <v>946</v>
      </c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</row>
    <row r="140" spans="1:61" s="59" customFormat="1" ht="45.75" customHeight="1" x14ac:dyDescent="0.35">
      <c r="A140" s="47"/>
      <c r="B140" s="48">
        <v>137</v>
      </c>
      <c r="C140" s="49" t="s">
        <v>75</v>
      </c>
      <c r="D140" s="49">
        <v>45166</v>
      </c>
      <c r="E140" s="50" t="s">
        <v>751</v>
      </c>
      <c r="F140" s="137">
        <v>5004014469</v>
      </c>
      <c r="G140" s="51" t="s">
        <v>755</v>
      </c>
      <c r="H140" s="51" t="s">
        <v>179</v>
      </c>
      <c r="I140" s="51" t="s">
        <v>130</v>
      </c>
      <c r="J140" s="50">
        <v>22681</v>
      </c>
      <c r="K140" s="51" t="s">
        <v>756</v>
      </c>
      <c r="L140" s="50" t="s">
        <v>138</v>
      </c>
      <c r="M140" s="51" t="s">
        <v>109</v>
      </c>
      <c r="N140" s="100" t="s">
        <v>124</v>
      </c>
      <c r="O140" s="50" t="s">
        <v>757</v>
      </c>
      <c r="P140" s="101" t="s">
        <v>126</v>
      </c>
      <c r="Q140" s="101" t="s">
        <v>112</v>
      </c>
      <c r="R140" s="51" t="s">
        <v>140</v>
      </c>
      <c r="S140" s="44" t="s">
        <v>523</v>
      </c>
      <c r="T140" s="53"/>
      <c r="U140" s="54">
        <v>46106</v>
      </c>
      <c r="V140" s="73">
        <v>0.5625</v>
      </c>
      <c r="W140" s="51"/>
      <c r="X140" s="56"/>
      <c r="Y140" s="57" t="s">
        <v>946</v>
      </c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</row>
    <row r="141" spans="1:61" s="59" customFormat="1" ht="45.75" customHeight="1" x14ac:dyDescent="0.35">
      <c r="A141" s="47"/>
      <c r="B141" s="48">
        <v>138</v>
      </c>
      <c r="C141" s="49" t="s">
        <v>76</v>
      </c>
      <c r="D141" s="49">
        <v>45198</v>
      </c>
      <c r="E141" s="50" t="s">
        <v>751</v>
      </c>
      <c r="F141" s="137">
        <v>5004014469</v>
      </c>
      <c r="G141" s="51" t="s">
        <v>758</v>
      </c>
      <c r="H141" s="51" t="s">
        <v>409</v>
      </c>
      <c r="I141" s="51" t="s">
        <v>147</v>
      </c>
      <c r="J141" s="50">
        <v>26673</v>
      </c>
      <c r="K141" s="51" t="s">
        <v>759</v>
      </c>
      <c r="L141" s="50" t="s">
        <v>760</v>
      </c>
      <c r="M141" s="51" t="s">
        <v>109</v>
      </c>
      <c r="N141" s="100" t="s">
        <v>124</v>
      </c>
      <c r="O141" s="50" t="s">
        <v>761</v>
      </c>
      <c r="P141" s="101" t="s">
        <v>126</v>
      </c>
      <c r="Q141" s="101" t="s">
        <v>112</v>
      </c>
      <c r="R141" s="51" t="s">
        <v>149</v>
      </c>
      <c r="S141" s="44" t="s">
        <v>523</v>
      </c>
      <c r="T141" s="53"/>
      <c r="U141" s="54">
        <v>46106</v>
      </c>
      <c r="V141" s="73">
        <v>0.5625</v>
      </c>
      <c r="W141" s="51"/>
      <c r="X141" s="56"/>
      <c r="Y141" s="57" t="s">
        <v>946</v>
      </c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  <c r="BF141" s="58"/>
      <c r="BG141" s="58"/>
      <c r="BH141" s="58"/>
      <c r="BI141" s="58"/>
    </row>
    <row r="142" spans="1:61" s="59" customFormat="1" ht="45.75" customHeight="1" x14ac:dyDescent="0.35">
      <c r="A142" s="47"/>
      <c r="B142" s="48">
        <v>139</v>
      </c>
      <c r="C142" s="49" t="s">
        <v>76</v>
      </c>
      <c r="D142" s="49">
        <v>45198</v>
      </c>
      <c r="E142" s="50" t="s">
        <v>751</v>
      </c>
      <c r="F142" s="137">
        <v>5004014469</v>
      </c>
      <c r="G142" s="51" t="s">
        <v>762</v>
      </c>
      <c r="H142" s="51" t="s">
        <v>179</v>
      </c>
      <c r="I142" s="51" t="s">
        <v>185</v>
      </c>
      <c r="J142" s="50">
        <v>25056</v>
      </c>
      <c r="K142" s="51" t="s">
        <v>763</v>
      </c>
      <c r="L142" s="50" t="s">
        <v>469</v>
      </c>
      <c r="M142" s="51" t="s">
        <v>109</v>
      </c>
      <c r="N142" s="100" t="s">
        <v>124</v>
      </c>
      <c r="O142" s="50" t="s">
        <v>764</v>
      </c>
      <c r="P142" s="101" t="s">
        <v>126</v>
      </c>
      <c r="Q142" s="101" t="s">
        <v>112</v>
      </c>
      <c r="R142" s="51" t="s">
        <v>134</v>
      </c>
      <c r="S142" s="44" t="s">
        <v>523</v>
      </c>
      <c r="T142" s="53"/>
      <c r="U142" s="54">
        <v>46106</v>
      </c>
      <c r="V142" s="73">
        <v>0.5625</v>
      </c>
      <c r="W142" s="51"/>
      <c r="X142" s="56"/>
      <c r="Y142" s="57" t="s">
        <v>946</v>
      </c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</row>
    <row r="143" spans="1:61" s="59" customFormat="1" ht="45.75" customHeight="1" x14ac:dyDescent="0.35">
      <c r="A143" s="47"/>
      <c r="B143" s="48">
        <v>140</v>
      </c>
      <c r="C143" s="49" t="s">
        <v>76</v>
      </c>
      <c r="D143" s="49">
        <v>45198</v>
      </c>
      <c r="E143" s="50" t="s">
        <v>765</v>
      </c>
      <c r="F143" s="137">
        <v>4705034655</v>
      </c>
      <c r="G143" s="51" t="s">
        <v>766</v>
      </c>
      <c r="H143" s="51" t="s">
        <v>266</v>
      </c>
      <c r="I143" s="51" t="s">
        <v>121</v>
      </c>
      <c r="J143" s="50">
        <v>32053</v>
      </c>
      <c r="K143" s="51" t="s">
        <v>767</v>
      </c>
      <c r="L143" s="50">
        <v>1</v>
      </c>
      <c r="M143" s="51" t="s">
        <v>109</v>
      </c>
      <c r="N143" s="100" t="s">
        <v>124</v>
      </c>
      <c r="O143" s="50" t="s">
        <v>768</v>
      </c>
      <c r="P143" s="101" t="s">
        <v>126</v>
      </c>
      <c r="Q143" s="101" t="s">
        <v>112</v>
      </c>
      <c r="R143" s="51" t="s">
        <v>134</v>
      </c>
      <c r="S143" s="44" t="s">
        <v>523</v>
      </c>
      <c r="T143" s="53"/>
      <c r="U143" s="54">
        <v>46106</v>
      </c>
      <c r="V143" s="72">
        <v>0.58333333333333304</v>
      </c>
      <c r="W143" s="51" t="s">
        <v>951</v>
      </c>
      <c r="X143" s="56"/>
      <c r="Y143" s="57" t="s">
        <v>946</v>
      </c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</row>
    <row r="144" spans="1:61" s="59" customFormat="1" ht="45.75" customHeight="1" x14ac:dyDescent="0.35">
      <c r="A144" s="47"/>
      <c r="B144" s="48">
        <v>141</v>
      </c>
      <c r="C144" s="49" t="s">
        <v>76</v>
      </c>
      <c r="D144" s="49">
        <v>45198</v>
      </c>
      <c r="E144" s="50" t="s">
        <v>769</v>
      </c>
      <c r="F144" s="137">
        <v>7704462452</v>
      </c>
      <c r="G144" s="51" t="s">
        <v>770</v>
      </c>
      <c r="H144" s="51" t="s">
        <v>426</v>
      </c>
      <c r="I144" s="51" t="s">
        <v>185</v>
      </c>
      <c r="J144" s="50">
        <v>25362</v>
      </c>
      <c r="K144" s="51" t="s">
        <v>419</v>
      </c>
      <c r="L144" s="50" t="s">
        <v>771</v>
      </c>
      <c r="M144" s="100" t="s">
        <v>145</v>
      </c>
      <c r="N144" s="100" t="s">
        <v>124</v>
      </c>
      <c r="O144" s="50">
        <v>46002</v>
      </c>
      <c r="P144" s="50" t="s">
        <v>148</v>
      </c>
      <c r="Q144" s="101" t="s">
        <v>112</v>
      </c>
      <c r="R144" s="51" t="s">
        <v>772</v>
      </c>
      <c r="S144" s="44" t="s">
        <v>523</v>
      </c>
      <c r="T144" s="53"/>
      <c r="U144" s="54">
        <v>46106</v>
      </c>
      <c r="V144" s="72">
        <v>0.58333333333333304</v>
      </c>
      <c r="W144" s="51" t="s">
        <v>952</v>
      </c>
      <c r="X144" s="56"/>
      <c r="Y144" s="57" t="s">
        <v>946</v>
      </c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</row>
    <row r="145" spans="1:61" s="59" customFormat="1" ht="45.75" customHeight="1" x14ac:dyDescent="0.35">
      <c r="A145" s="47"/>
      <c r="B145" s="48">
        <v>142</v>
      </c>
      <c r="C145" s="49" t="s">
        <v>77</v>
      </c>
      <c r="D145" s="49">
        <v>45197</v>
      </c>
      <c r="E145" s="50" t="s">
        <v>773</v>
      </c>
      <c r="F145" s="137">
        <v>7710360829</v>
      </c>
      <c r="G145" s="51" t="s">
        <v>774</v>
      </c>
      <c r="H145" s="51" t="s">
        <v>775</v>
      </c>
      <c r="I145" s="51" t="s">
        <v>776</v>
      </c>
      <c r="J145" s="50">
        <v>30902</v>
      </c>
      <c r="K145" s="51" t="s">
        <v>143</v>
      </c>
      <c r="L145" s="50" t="s">
        <v>777</v>
      </c>
      <c r="M145" s="100" t="s">
        <v>145</v>
      </c>
      <c r="N145" s="100" t="s">
        <v>124</v>
      </c>
      <c r="O145" s="50">
        <v>45698</v>
      </c>
      <c r="P145" s="101" t="s">
        <v>126</v>
      </c>
      <c r="Q145" s="101" t="s">
        <v>112</v>
      </c>
      <c r="R145" s="51" t="s">
        <v>778</v>
      </c>
      <c r="S145" s="44" t="s">
        <v>523</v>
      </c>
      <c r="T145" s="53"/>
      <c r="U145" s="54">
        <v>46106</v>
      </c>
      <c r="V145" s="72">
        <v>0.58333333333333304</v>
      </c>
      <c r="W145" s="51" t="s">
        <v>953</v>
      </c>
      <c r="X145" s="56"/>
      <c r="Y145" s="57" t="s">
        <v>946</v>
      </c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</row>
    <row r="146" spans="1:61" s="59" customFormat="1" ht="45.75" customHeight="1" x14ac:dyDescent="0.35">
      <c r="A146" s="47"/>
      <c r="B146" s="48">
        <v>143</v>
      </c>
      <c r="C146" s="49" t="s">
        <v>77</v>
      </c>
      <c r="D146" s="49">
        <v>45197</v>
      </c>
      <c r="E146" s="50" t="s">
        <v>779</v>
      </c>
      <c r="F146" s="137">
        <v>5006237189</v>
      </c>
      <c r="G146" s="51" t="s">
        <v>780</v>
      </c>
      <c r="H146" s="51" t="s">
        <v>105</v>
      </c>
      <c r="I146" s="51" t="s">
        <v>199</v>
      </c>
      <c r="J146" s="50">
        <v>28111</v>
      </c>
      <c r="K146" s="51" t="s">
        <v>781</v>
      </c>
      <c r="L146" s="50" t="s">
        <v>736</v>
      </c>
      <c r="M146" s="100" t="s">
        <v>145</v>
      </c>
      <c r="N146" s="100" t="s">
        <v>124</v>
      </c>
      <c r="O146" s="50" t="s">
        <v>782</v>
      </c>
      <c r="P146" s="101" t="s">
        <v>126</v>
      </c>
      <c r="Q146" s="101" t="s">
        <v>112</v>
      </c>
      <c r="R146" s="51" t="s">
        <v>201</v>
      </c>
      <c r="S146" s="44" t="s">
        <v>523</v>
      </c>
      <c r="T146" s="53"/>
      <c r="U146" s="54">
        <v>46106</v>
      </c>
      <c r="V146" s="72">
        <v>0.58333333333333304</v>
      </c>
      <c r="W146" s="51" t="s">
        <v>954</v>
      </c>
      <c r="X146" s="56"/>
      <c r="Y146" s="57" t="s">
        <v>946</v>
      </c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</row>
    <row r="147" spans="1:61" s="59" customFormat="1" ht="45.75" customHeight="1" x14ac:dyDescent="0.35">
      <c r="A147" s="47"/>
      <c r="B147" s="48">
        <v>144</v>
      </c>
      <c r="C147" s="49" t="s">
        <v>48</v>
      </c>
      <c r="D147" s="49">
        <v>45198</v>
      </c>
      <c r="E147" s="50" t="s">
        <v>779</v>
      </c>
      <c r="F147" s="137">
        <v>5006237189</v>
      </c>
      <c r="G147" s="51" t="s">
        <v>783</v>
      </c>
      <c r="H147" s="51" t="s">
        <v>120</v>
      </c>
      <c r="I147" s="51" t="s">
        <v>452</v>
      </c>
      <c r="J147" s="50">
        <v>24219</v>
      </c>
      <c r="K147" s="51" t="s">
        <v>260</v>
      </c>
      <c r="L147" s="50" t="s">
        <v>736</v>
      </c>
      <c r="M147" s="51" t="s">
        <v>109</v>
      </c>
      <c r="N147" s="100" t="s">
        <v>124</v>
      </c>
      <c r="O147" s="50" t="s">
        <v>784</v>
      </c>
      <c r="P147" s="101" t="s">
        <v>126</v>
      </c>
      <c r="Q147" s="101" t="s">
        <v>112</v>
      </c>
      <c r="R147" s="51" t="s">
        <v>134</v>
      </c>
      <c r="S147" s="44" t="s">
        <v>523</v>
      </c>
      <c r="T147" s="53"/>
      <c r="U147" s="54">
        <v>46106</v>
      </c>
      <c r="V147" s="72">
        <v>0.58333333333333304</v>
      </c>
      <c r="W147" s="51" t="s">
        <v>954</v>
      </c>
      <c r="X147" s="56"/>
      <c r="Y147" s="57" t="s">
        <v>946</v>
      </c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  <c r="BF147" s="58"/>
      <c r="BG147" s="58"/>
      <c r="BH147" s="58"/>
      <c r="BI147" s="58"/>
    </row>
    <row r="148" spans="1:61" s="59" customFormat="1" ht="45.75" customHeight="1" x14ac:dyDescent="0.35">
      <c r="A148" s="47"/>
      <c r="B148" s="48">
        <v>145</v>
      </c>
      <c r="C148" s="49" t="s">
        <v>48</v>
      </c>
      <c r="D148" s="49">
        <v>45198</v>
      </c>
      <c r="E148" s="50" t="s">
        <v>779</v>
      </c>
      <c r="F148" s="137">
        <v>5006237189</v>
      </c>
      <c r="G148" s="51" t="s">
        <v>175</v>
      </c>
      <c r="H148" s="51" t="s">
        <v>394</v>
      </c>
      <c r="I148" s="51" t="s">
        <v>121</v>
      </c>
      <c r="J148" s="50">
        <v>28485</v>
      </c>
      <c r="K148" s="51" t="s">
        <v>785</v>
      </c>
      <c r="L148" s="50" t="s">
        <v>117</v>
      </c>
      <c r="M148" s="100" t="s">
        <v>145</v>
      </c>
      <c r="N148" s="100" t="s">
        <v>124</v>
      </c>
      <c r="O148" s="50" t="s">
        <v>786</v>
      </c>
      <c r="P148" s="101" t="s">
        <v>126</v>
      </c>
      <c r="Q148" s="101" t="s">
        <v>112</v>
      </c>
      <c r="R148" s="51" t="s">
        <v>201</v>
      </c>
      <c r="S148" s="44" t="s">
        <v>523</v>
      </c>
      <c r="T148" s="53"/>
      <c r="U148" s="54">
        <v>46106</v>
      </c>
      <c r="V148" s="72">
        <v>0.58333333333333304</v>
      </c>
      <c r="W148" s="51" t="s">
        <v>954</v>
      </c>
      <c r="X148" s="56"/>
      <c r="Y148" s="57" t="s">
        <v>946</v>
      </c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</row>
    <row r="149" spans="1:61" s="59" customFormat="1" ht="45.75" customHeight="1" x14ac:dyDescent="0.35">
      <c r="A149" s="47"/>
      <c r="B149" s="48">
        <v>146</v>
      </c>
      <c r="C149" s="49" t="s">
        <v>48</v>
      </c>
      <c r="D149" s="49">
        <v>45198</v>
      </c>
      <c r="E149" s="50" t="s">
        <v>779</v>
      </c>
      <c r="F149" s="137">
        <v>5006237189</v>
      </c>
      <c r="G149" s="51" t="s">
        <v>787</v>
      </c>
      <c r="H149" s="51" t="s">
        <v>788</v>
      </c>
      <c r="I149" s="51" t="s">
        <v>789</v>
      </c>
      <c r="J149" s="50">
        <v>2226624</v>
      </c>
      <c r="K149" s="51" t="s">
        <v>790</v>
      </c>
      <c r="L149" s="50" t="s">
        <v>117</v>
      </c>
      <c r="M149" s="100" t="s">
        <v>145</v>
      </c>
      <c r="N149" s="100" t="s">
        <v>124</v>
      </c>
      <c r="O149" s="50" t="s">
        <v>791</v>
      </c>
      <c r="P149" s="101" t="s">
        <v>126</v>
      </c>
      <c r="Q149" s="101" t="s">
        <v>112</v>
      </c>
      <c r="R149" s="51" t="s">
        <v>201</v>
      </c>
      <c r="S149" s="44" t="s">
        <v>523</v>
      </c>
      <c r="T149" s="53"/>
      <c r="U149" s="54">
        <v>46106</v>
      </c>
      <c r="V149" s="72">
        <v>0.58333333333333304</v>
      </c>
      <c r="W149" s="51" t="s">
        <v>954</v>
      </c>
      <c r="X149" s="56"/>
      <c r="Y149" s="57" t="s">
        <v>946</v>
      </c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</row>
    <row r="150" spans="1:61" s="59" customFormat="1" ht="45.75" customHeight="1" x14ac:dyDescent="0.35">
      <c r="A150" s="47"/>
      <c r="B150" s="48">
        <v>147</v>
      </c>
      <c r="C150" s="49">
        <v>153</v>
      </c>
      <c r="D150" s="49" t="s">
        <v>68</v>
      </c>
      <c r="E150" s="50" t="s">
        <v>792</v>
      </c>
      <c r="F150" s="137">
        <v>502708370006</v>
      </c>
      <c r="G150" s="51" t="s">
        <v>793</v>
      </c>
      <c r="H150" s="51" t="s">
        <v>210</v>
      </c>
      <c r="I150" s="51" t="s">
        <v>262</v>
      </c>
      <c r="J150" s="50">
        <v>21119</v>
      </c>
      <c r="K150" s="51" t="s">
        <v>529</v>
      </c>
      <c r="L150" s="50" t="s">
        <v>794</v>
      </c>
      <c r="M150" s="51" t="s">
        <v>109</v>
      </c>
      <c r="N150" s="100" t="s">
        <v>124</v>
      </c>
      <c r="O150" s="50" t="s">
        <v>795</v>
      </c>
      <c r="P150" s="50" t="s">
        <v>796</v>
      </c>
      <c r="Q150" s="101" t="s">
        <v>112</v>
      </c>
      <c r="R150" s="51" t="s">
        <v>208</v>
      </c>
      <c r="S150" s="44" t="s">
        <v>523</v>
      </c>
      <c r="T150" s="53"/>
      <c r="U150" s="54">
        <v>46106</v>
      </c>
      <c r="V150" s="72">
        <v>0.58333333333333304</v>
      </c>
      <c r="W150" s="51" t="s">
        <v>955</v>
      </c>
      <c r="X150" s="56"/>
      <c r="Y150" s="57" t="s">
        <v>946</v>
      </c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</row>
    <row r="151" spans="1:61" s="59" customFormat="1" ht="45.75" customHeight="1" x14ac:dyDescent="0.35">
      <c r="A151" s="47"/>
      <c r="B151" s="48">
        <v>148</v>
      </c>
      <c r="C151" s="49" t="s">
        <v>78</v>
      </c>
      <c r="D151" s="49">
        <v>45198</v>
      </c>
      <c r="E151" s="50" t="s">
        <v>797</v>
      </c>
      <c r="F151" s="137">
        <v>504303641533</v>
      </c>
      <c r="G151" s="51" t="s">
        <v>798</v>
      </c>
      <c r="H151" s="51" t="s">
        <v>799</v>
      </c>
      <c r="I151" s="51" t="s">
        <v>341</v>
      </c>
      <c r="J151" s="50">
        <v>25653</v>
      </c>
      <c r="K151" s="51" t="s">
        <v>800</v>
      </c>
      <c r="L151" s="50" t="s">
        <v>182</v>
      </c>
      <c r="M151" s="51" t="s">
        <v>109</v>
      </c>
      <c r="N151" s="51" t="s">
        <v>110</v>
      </c>
      <c r="O151" s="50" t="s">
        <v>801</v>
      </c>
      <c r="P151" s="50" t="s">
        <v>148</v>
      </c>
      <c r="Q151" s="101" t="s">
        <v>156</v>
      </c>
      <c r="R151" s="51"/>
      <c r="S151" s="44" t="s">
        <v>522</v>
      </c>
      <c r="T151" s="53"/>
      <c r="U151" s="54">
        <v>46106</v>
      </c>
      <c r="V151" s="72">
        <v>0.58333333333333304</v>
      </c>
      <c r="W151" s="51" t="s">
        <v>956</v>
      </c>
      <c r="X151" s="56"/>
      <c r="Y151" s="57" t="s">
        <v>946</v>
      </c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</row>
    <row r="152" spans="1:61" s="59" customFormat="1" ht="45.75" customHeight="1" x14ac:dyDescent="0.35">
      <c r="A152" s="47"/>
      <c r="B152" s="48">
        <v>149</v>
      </c>
      <c r="C152" s="49" t="s">
        <v>79</v>
      </c>
      <c r="D152" s="49">
        <v>45198</v>
      </c>
      <c r="E152" s="50" t="s">
        <v>802</v>
      </c>
      <c r="F152" s="137">
        <v>5017091421</v>
      </c>
      <c r="G152" s="51" t="s">
        <v>803</v>
      </c>
      <c r="H152" s="51" t="s">
        <v>173</v>
      </c>
      <c r="I152" s="51" t="s">
        <v>199</v>
      </c>
      <c r="J152" s="50">
        <v>32601</v>
      </c>
      <c r="K152" s="51" t="s">
        <v>647</v>
      </c>
      <c r="L152" s="50" t="s">
        <v>804</v>
      </c>
      <c r="M152" s="51" t="s">
        <v>109</v>
      </c>
      <c r="N152" s="100" t="s">
        <v>124</v>
      </c>
      <c r="O152" s="50" t="s">
        <v>805</v>
      </c>
      <c r="P152" s="50" t="s">
        <v>148</v>
      </c>
      <c r="Q152" s="101" t="s">
        <v>112</v>
      </c>
      <c r="R152" s="51" t="s">
        <v>134</v>
      </c>
      <c r="S152" s="44" t="s">
        <v>523</v>
      </c>
      <c r="T152" s="53"/>
      <c r="U152" s="54">
        <v>46106</v>
      </c>
      <c r="V152" s="72">
        <v>0.58333333333333304</v>
      </c>
      <c r="W152" s="51" t="s">
        <v>957</v>
      </c>
      <c r="X152" s="56"/>
      <c r="Y152" s="57" t="s">
        <v>946</v>
      </c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</row>
    <row r="153" spans="1:61" s="59" customFormat="1" ht="45.75" customHeight="1" x14ac:dyDescent="0.35">
      <c r="A153" s="47"/>
      <c r="B153" s="48">
        <v>150</v>
      </c>
      <c r="C153" s="49" t="s">
        <v>73</v>
      </c>
      <c r="D153" s="49">
        <v>45187</v>
      </c>
      <c r="E153" s="50" t="s">
        <v>806</v>
      </c>
      <c r="F153" s="137">
        <v>7727223490</v>
      </c>
      <c r="G153" s="51" t="s">
        <v>224</v>
      </c>
      <c r="H153" s="51" t="s">
        <v>273</v>
      </c>
      <c r="I153" s="51" t="s">
        <v>168</v>
      </c>
      <c r="J153" s="50">
        <v>30079</v>
      </c>
      <c r="K153" s="51" t="s">
        <v>431</v>
      </c>
      <c r="L153" s="50" t="s">
        <v>807</v>
      </c>
      <c r="M153" s="51" t="s">
        <v>186</v>
      </c>
      <c r="N153" s="100" t="s">
        <v>197</v>
      </c>
      <c r="O153" s="50"/>
      <c r="P153" s="101" t="s">
        <v>126</v>
      </c>
      <c r="Q153" s="101" t="s">
        <v>112</v>
      </c>
      <c r="R153" s="51" t="s">
        <v>343</v>
      </c>
      <c r="S153" s="44" t="s">
        <v>523</v>
      </c>
      <c r="T153" s="53"/>
      <c r="U153" s="54">
        <v>46106</v>
      </c>
      <c r="V153" s="72">
        <v>0.58333333333333304</v>
      </c>
      <c r="W153" s="51" t="s">
        <v>958</v>
      </c>
      <c r="X153" s="56"/>
      <c r="Y153" s="57" t="s">
        <v>946</v>
      </c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</row>
    <row r="154" spans="1:61" s="59" customFormat="1" ht="45.75" customHeight="1" x14ac:dyDescent="0.35">
      <c r="A154" s="47"/>
      <c r="B154" s="48">
        <v>151</v>
      </c>
      <c r="C154" s="49" t="s">
        <v>80</v>
      </c>
      <c r="D154" s="49">
        <v>45198</v>
      </c>
      <c r="E154" s="50" t="s">
        <v>808</v>
      </c>
      <c r="F154" s="137">
        <v>7743644030</v>
      </c>
      <c r="G154" s="51" t="s">
        <v>809</v>
      </c>
      <c r="H154" s="51" t="s">
        <v>179</v>
      </c>
      <c r="I154" s="51" t="s">
        <v>452</v>
      </c>
      <c r="J154" s="50">
        <v>29140</v>
      </c>
      <c r="K154" s="51" t="s">
        <v>810</v>
      </c>
      <c r="L154" s="50" t="s">
        <v>170</v>
      </c>
      <c r="M154" s="51" t="s">
        <v>109</v>
      </c>
      <c r="N154" s="100" t="s">
        <v>1080</v>
      </c>
      <c r="O154" s="50" t="s">
        <v>812</v>
      </c>
      <c r="P154" s="50" t="s">
        <v>148</v>
      </c>
      <c r="Q154" s="101" t="s">
        <v>112</v>
      </c>
      <c r="R154" s="51" t="s">
        <v>778</v>
      </c>
      <c r="S154" s="44" t="s">
        <v>523</v>
      </c>
      <c r="T154" s="53"/>
      <c r="U154" s="54">
        <v>46106</v>
      </c>
      <c r="V154" s="72">
        <v>0.58333333333333304</v>
      </c>
      <c r="W154" s="51" t="s">
        <v>959</v>
      </c>
      <c r="X154" s="56"/>
      <c r="Y154" s="57" t="s">
        <v>946</v>
      </c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</row>
    <row r="155" spans="1:61" s="59" customFormat="1" ht="45.75" customHeight="1" x14ac:dyDescent="0.35">
      <c r="A155" s="47"/>
      <c r="B155" s="48">
        <v>152</v>
      </c>
      <c r="C155" s="49"/>
      <c r="D155" s="49"/>
      <c r="E155" s="50" t="s">
        <v>813</v>
      </c>
      <c r="F155" s="137">
        <v>502703211348</v>
      </c>
      <c r="G155" s="51" t="s">
        <v>814</v>
      </c>
      <c r="H155" s="51" t="s">
        <v>136</v>
      </c>
      <c r="I155" s="51" t="s">
        <v>168</v>
      </c>
      <c r="J155" s="50">
        <v>27774</v>
      </c>
      <c r="K155" s="51" t="s">
        <v>815</v>
      </c>
      <c r="L155" s="50" t="s">
        <v>174</v>
      </c>
      <c r="M155" s="51" t="s">
        <v>816</v>
      </c>
      <c r="N155" s="100" t="s">
        <v>124</v>
      </c>
      <c r="O155" s="50">
        <v>45670</v>
      </c>
      <c r="P155" s="101" t="s">
        <v>126</v>
      </c>
      <c r="Q155" s="101" t="s">
        <v>112</v>
      </c>
      <c r="R155" s="51" t="s">
        <v>1083</v>
      </c>
      <c r="S155" s="44" t="s">
        <v>523</v>
      </c>
      <c r="T155" s="53"/>
      <c r="U155" s="54">
        <v>46106</v>
      </c>
      <c r="V155" s="72">
        <v>0.58333333333333304</v>
      </c>
      <c r="W155" s="51" t="s">
        <v>960</v>
      </c>
      <c r="X155" s="56"/>
      <c r="Y155" s="57" t="s">
        <v>946</v>
      </c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</row>
    <row r="156" spans="1:61" s="59" customFormat="1" ht="45.75" customHeight="1" x14ac:dyDescent="0.35">
      <c r="A156" s="47"/>
      <c r="B156" s="48">
        <v>153</v>
      </c>
      <c r="C156" s="49" t="s">
        <v>50</v>
      </c>
      <c r="D156" s="49">
        <v>45198</v>
      </c>
      <c r="E156" s="50" t="s">
        <v>817</v>
      </c>
      <c r="F156" s="137">
        <v>5022035140</v>
      </c>
      <c r="G156" s="51" t="s">
        <v>818</v>
      </c>
      <c r="H156" s="51" t="s">
        <v>819</v>
      </c>
      <c r="I156" s="51" t="s">
        <v>820</v>
      </c>
      <c r="J156" s="50">
        <v>31821</v>
      </c>
      <c r="K156" s="51" t="s">
        <v>821</v>
      </c>
      <c r="L156" s="50" t="s">
        <v>170</v>
      </c>
      <c r="M156" s="51" t="s">
        <v>109</v>
      </c>
      <c r="N156" s="100" t="s">
        <v>124</v>
      </c>
      <c r="O156" s="50" t="s">
        <v>822</v>
      </c>
      <c r="P156" s="50" t="s">
        <v>148</v>
      </c>
      <c r="Q156" s="101" t="s">
        <v>112</v>
      </c>
      <c r="R156" s="51" t="s">
        <v>192</v>
      </c>
      <c r="S156" s="44" t="s">
        <v>523</v>
      </c>
      <c r="T156" s="53"/>
      <c r="U156" s="54">
        <v>46106</v>
      </c>
      <c r="V156" s="72">
        <v>0.58333333333333304</v>
      </c>
      <c r="W156" s="51" t="s">
        <v>961</v>
      </c>
      <c r="X156" s="56"/>
      <c r="Y156" s="57" t="s">
        <v>946</v>
      </c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</row>
    <row r="157" spans="1:61" s="59" customFormat="1" ht="45.75" customHeight="1" x14ac:dyDescent="0.35">
      <c r="A157" s="47"/>
      <c r="B157" s="48">
        <v>154</v>
      </c>
      <c r="C157" s="49" t="s">
        <v>50</v>
      </c>
      <c r="D157" s="49">
        <v>45198</v>
      </c>
      <c r="E157" s="50" t="s">
        <v>823</v>
      </c>
      <c r="F157" s="137">
        <v>7733362861</v>
      </c>
      <c r="G157" s="51" t="s">
        <v>558</v>
      </c>
      <c r="H157" s="51" t="s">
        <v>179</v>
      </c>
      <c r="I157" s="51" t="s">
        <v>824</v>
      </c>
      <c r="J157" s="50">
        <v>22407</v>
      </c>
      <c r="K157" s="51" t="s">
        <v>825</v>
      </c>
      <c r="L157" s="50" t="s">
        <v>174</v>
      </c>
      <c r="M157" s="51" t="s">
        <v>186</v>
      </c>
      <c r="N157" s="100" t="s">
        <v>124</v>
      </c>
      <c r="O157" s="50" t="s">
        <v>826</v>
      </c>
      <c r="P157" s="101" t="s">
        <v>126</v>
      </c>
      <c r="Q157" s="101" t="s">
        <v>112</v>
      </c>
      <c r="R157" s="51" t="s">
        <v>827</v>
      </c>
      <c r="S157" s="44" t="s">
        <v>523</v>
      </c>
      <c r="T157" s="53"/>
      <c r="U157" s="54">
        <v>46106</v>
      </c>
      <c r="V157" s="72">
        <v>0.58333333333333304</v>
      </c>
      <c r="W157" s="51" t="s">
        <v>962</v>
      </c>
      <c r="X157" s="56"/>
      <c r="Y157" s="57" t="s">
        <v>946</v>
      </c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</row>
    <row r="158" spans="1:61" s="59" customFormat="1" ht="45.75" customHeight="1" x14ac:dyDescent="0.35">
      <c r="A158" s="47"/>
      <c r="B158" s="48">
        <v>155</v>
      </c>
      <c r="C158" s="49" t="s">
        <v>50</v>
      </c>
      <c r="D158" s="49">
        <v>45198</v>
      </c>
      <c r="E158" s="50" t="s">
        <v>823</v>
      </c>
      <c r="F158" s="137">
        <v>7733362861</v>
      </c>
      <c r="G158" s="51" t="s">
        <v>828</v>
      </c>
      <c r="H158" s="51" t="s">
        <v>173</v>
      </c>
      <c r="I158" s="51" t="s">
        <v>130</v>
      </c>
      <c r="J158" s="50">
        <v>26824</v>
      </c>
      <c r="K158" s="51" t="s">
        <v>829</v>
      </c>
      <c r="L158" s="50" t="s">
        <v>144</v>
      </c>
      <c r="M158" s="51" t="s">
        <v>186</v>
      </c>
      <c r="N158" s="100" t="s">
        <v>197</v>
      </c>
      <c r="O158" s="50" t="s">
        <v>830</v>
      </c>
      <c r="P158" s="101" t="s">
        <v>126</v>
      </c>
      <c r="Q158" s="101" t="s">
        <v>112</v>
      </c>
      <c r="R158" s="51" t="s">
        <v>201</v>
      </c>
      <c r="S158" s="44" t="s">
        <v>523</v>
      </c>
      <c r="T158" s="53"/>
      <c r="U158" s="54">
        <v>46106</v>
      </c>
      <c r="V158" s="72">
        <v>0.58333333333333304</v>
      </c>
      <c r="W158" s="51" t="s">
        <v>962</v>
      </c>
      <c r="X158" s="56"/>
      <c r="Y158" s="57" t="s">
        <v>946</v>
      </c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</row>
    <row r="159" spans="1:61" s="59" customFormat="1" ht="45.75" customHeight="1" x14ac:dyDescent="0.35">
      <c r="A159" s="47"/>
      <c r="B159" s="48">
        <v>156</v>
      </c>
      <c r="C159" s="49" t="s">
        <v>81</v>
      </c>
      <c r="D159" s="49">
        <v>45197</v>
      </c>
      <c r="E159" s="50" t="s">
        <v>823</v>
      </c>
      <c r="F159" s="137">
        <v>7733362861</v>
      </c>
      <c r="G159" s="51" t="s">
        <v>390</v>
      </c>
      <c r="H159" s="51" t="s">
        <v>394</v>
      </c>
      <c r="I159" s="51" t="s">
        <v>130</v>
      </c>
      <c r="J159" s="50">
        <v>28292</v>
      </c>
      <c r="K159" s="51" t="s">
        <v>829</v>
      </c>
      <c r="L159" s="50" t="s">
        <v>475</v>
      </c>
      <c r="M159" s="51" t="s">
        <v>186</v>
      </c>
      <c r="N159" s="100" t="s">
        <v>197</v>
      </c>
      <c r="O159" s="50" t="s">
        <v>831</v>
      </c>
      <c r="P159" s="101" t="s">
        <v>126</v>
      </c>
      <c r="Q159" s="101" t="s">
        <v>112</v>
      </c>
      <c r="R159" s="51" t="s">
        <v>201</v>
      </c>
      <c r="S159" s="44" t="s">
        <v>523</v>
      </c>
      <c r="T159" s="53"/>
      <c r="U159" s="54">
        <v>46106</v>
      </c>
      <c r="V159" s="72">
        <v>0.58333333333333304</v>
      </c>
      <c r="W159" s="51" t="s">
        <v>962</v>
      </c>
      <c r="X159" s="56"/>
      <c r="Y159" s="57" t="s">
        <v>946</v>
      </c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  <c r="BF159" s="58"/>
      <c r="BG159" s="58"/>
      <c r="BH159" s="58"/>
      <c r="BI159" s="58"/>
    </row>
    <row r="160" spans="1:61" s="59" customFormat="1" ht="45.75" customHeight="1" x14ac:dyDescent="0.35">
      <c r="A160" s="47"/>
      <c r="B160" s="48">
        <v>157</v>
      </c>
      <c r="C160" s="49"/>
      <c r="D160" s="49">
        <v>45198</v>
      </c>
      <c r="E160" s="50" t="s">
        <v>832</v>
      </c>
      <c r="F160" s="137">
        <v>7118018781</v>
      </c>
      <c r="G160" s="51" t="s">
        <v>833</v>
      </c>
      <c r="H160" s="51" t="s">
        <v>179</v>
      </c>
      <c r="I160" s="51" t="s">
        <v>199</v>
      </c>
      <c r="J160" s="50">
        <v>26050</v>
      </c>
      <c r="K160" s="51" t="s">
        <v>834</v>
      </c>
      <c r="L160" s="50"/>
      <c r="M160" s="51" t="s">
        <v>109</v>
      </c>
      <c r="N160" s="100" t="s">
        <v>124</v>
      </c>
      <c r="O160" s="50" t="s">
        <v>835</v>
      </c>
      <c r="P160" s="50" t="s">
        <v>148</v>
      </c>
      <c r="Q160" s="101" t="s">
        <v>112</v>
      </c>
      <c r="R160" s="51" t="s">
        <v>134</v>
      </c>
      <c r="S160" s="44" t="s">
        <v>523</v>
      </c>
      <c r="T160" s="53"/>
      <c r="U160" s="54">
        <v>46106</v>
      </c>
      <c r="V160" s="72">
        <v>0.58333333333333304</v>
      </c>
      <c r="W160" s="51" t="s">
        <v>963</v>
      </c>
      <c r="X160" s="56"/>
      <c r="Y160" s="57" t="s">
        <v>946</v>
      </c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</row>
    <row r="161" spans="1:61" s="59" customFormat="1" ht="45.75" customHeight="1" x14ac:dyDescent="0.35">
      <c r="A161" s="47"/>
      <c r="B161" s="48">
        <v>158</v>
      </c>
      <c r="C161" s="49"/>
      <c r="D161" s="49">
        <v>45198</v>
      </c>
      <c r="E161" s="50" t="s">
        <v>836</v>
      </c>
      <c r="F161" s="137">
        <v>5032153792</v>
      </c>
      <c r="G161" s="51" t="s">
        <v>837</v>
      </c>
      <c r="H161" s="51" t="s">
        <v>426</v>
      </c>
      <c r="I161" s="51" t="s">
        <v>106</v>
      </c>
      <c r="J161" s="50">
        <v>26037</v>
      </c>
      <c r="K161" s="51" t="s">
        <v>838</v>
      </c>
      <c r="L161" s="50" t="s">
        <v>839</v>
      </c>
      <c r="M161" s="51" t="s">
        <v>109</v>
      </c>
      <c r="N161" s="100" t="s">
        <v>124</v>
      </c>
      <c r="O161" s="50" t="s">
        <v>840</v>
      </c>
      <c r="P161" s="50" t="s">
        <v>148</v>
      </c>
      <c r="Q161" s="101" t="s">
        <v>112</v>
      </c>
      <c r="R161" s="51" t="s">
        <v>149</v>
      </c>
      <c r="S161" s="44" t="s">
        <v>523</v>
      </c>
      <c r="T161" s="53"/>
      <c r="U161" s="54">
        <v>46106</v>
      </c>
      <c r="V161" s="74">
        <v>0.60416666666666696</v>
      </c>
      <c r="W161" s="51" t="s">
        <v>964</v>
      </c>
      <c r="X161" s="56"/>
      <c r="Y161" s="57" t="s">
        <v>946</v>
      </c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  <c r="BI161" s="58"/>
    </row>
    <row r="162" spans="1:61" s="59" customFormat="1" ht="45.75" customHeight="1" x14ac:dyDescent="0.35">
      <c r="A162" s="47"/>
      <c r="B162" s="48">
        <v>159</v>
      </c>
      <c r="C162" s="49" t="s">
        <v>82</v>
      </c>
      <c r="D162" s="49">
        <v>45196</v>
      </c>
      <c r="E162" s="50" t="s">
        <v>841</v>
      </c>
      <c r="F162" s="137">
        <v>9706029777</v>
      </c>
      <c r="G162" s="51" t="s">
        <v>842</v>
      </c>
      <c r="H162" s="51" t="s">
        <v>266</v>
      </c>
      <c r="I162" s="51" t="s">
        <v>147</v>
      </c>
      <c r="J162" s="50">
        <v>36353</v>
      </c>
      <c r="K162" s="51" t="s">
        <v>843</v>
      </c>
      <c r="L162" s="50"/>
      <c r="M162" s="51" t="s">
        <v>109</v>
      </c>
      <c r="N162" s="100" t="s">
        <v>124</v>
      </c>
      <c r="O162" s="50" t="s">
        <v>844</v>
      </c>
      <c r="P162" s="101" t="s">
        <v>126</v>
      </c>
      <c r="Q162" s="101" t="s">
        <v>112</v>
      </c>
      <c r="R162" s="51" t="s">
        <v>845</v>
      </c>
      <c r="S162" s="44" t="s">
        <v>523</v>
      </c>
      <c r="T162" s="53"/>
      <c r="U162" s="54">
        <v>46106</v>
      </c>
      <c r="V162" s="74">
        <v>0.60416666666666696</v>
      </c>
      <c r="W162" s="51" t="s">
        <v>965</v>
      </c>
      <c r="X162" s="56"/>
      <c r="Y162" s="57" t="s">
        <v>946</v>
      </c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  <c r="BF162" s="58"/>
      <c r="BG162" s="58"/>
      <c r="BH162" s="58"/>
      <c r="BI162" s="58"/>
    </row>
    <row r="163" spans="1:61" s="59" customFormat="1" ht="45.75" customHeight="1" x14ac:dyDescent="0.35">
      <c r="A163" s="47"/>
      <c r="B163" s="48">
        <v>160</v>
      </c>
      <c r="C163" s="49" t="s">
        <v>82</v>
      </c>
      <c r="D163" s="49">
        <v>45196</v>
      </c>
      <c r="E163" s="50" t="s">
        <v>846</v>
      </c>
      <c r="F163" s="137">
        <v>5028037514</v>
      </c>
      <c r="G163" s="51" t="s">
        <v>847</v>
      </c>
      <c r="H163" s="51" t="s">
        <v>259</v>
      </c>
      <c r="I163" s="51" t="s">
        <v>281</v>
      </c>
      <c r="J163" s="50">
        <v>32043</v>
      </c>
      <c r="K163" s="51" t="s">
        <v>419</v>
      </c>
      <c r="L163" s="50"/>
      <c r="M163" s="51" t="s">
        <v>109</v>
      </c>
      <c r="N163" s="100" t="s">
        <v>124</v>
      </c>
      <c r="O163" s="50" t="s">
        <v>848</v>
      </c>
      <c r="P163" s="101" t="s">
        <v>126</v>
      </c>
      <c r="Q163" s="101" t="s">
        <v>112</v>
      </c>
      <c r="R163" s="51" t="s">
        <v>309</v>
      </c>
      <c r="S163" s="44" t="s">
        <v>523</v>
      </c>
      <c r="T163" s="53"/>
      <c r="U163" s="54">
        <v>46106</v>
      </c>
      <c r="V163" s="74">
        <v>0.60416666666666696</v>
      </c>
      <c r="W163" s="51" t="s">
        <v>966</v>
      </c>
      <c r="X163" s="56"/>
      <c r="Y163" s="57" t="s">
        <v>946</v>
      </c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</row>
    <row r="164" spans="1:61" s="59" customFormat="1" ht="45.75" customHeight="1" x14ac:dyDescent="0.35">
      <c r="A164" s="47"/>
      <c r="B164" s="48">
        <v>161</v>
      </c>
      <c r="C164" s="49" t="s">
        <v>82</v>
      </c>
      <c r="D164" s="49">
        <v>45196</v>
      </c>
      <c r="E164" s="50" t="s">
        <v>849</v>
      </c>
      <c r="F164" s="137">
        <v>5022046248</v>
      </c>
      <c r="G164" s="51" t="s">
        <v>850</v>
      </c>
      <c r="H164" s="51" t="s">
        <v>184</v>
      </c>
      <c r="I164" s="51" t="s">
        <v>851</v>
      </c>
      <c r="J164" s="50">
        <v>23912</v>
      </c>
      <c r="K164" s="51" t="s">
        <v>852</v>
      </c>
      <c r="L164" s="50"/>
      <c r="M164" s="51" t="s">
        <v>109</v>
      </c>
      <c r="N164" s="100" t="s">
        <v>197</v>
      </c>
      <c r="O164" s="50" t="s">
        <v>853</v>
      </c>
      <c r="P164" s="101" t="s">
        <v>126</v>
      </c>
      <c r="Q164" s="101" t="s">
        <v>112</v>
      </c>
      <c r="R164" s="51" t="s">
        <v>149</v>
      </c>
      <c r="S164" s="44" t="s">
        <v>523</v>
      </c>
      <c r="T164" s="53"/>
      <c r="U164" s="54">
        <v>46106</v>
      </c>
      <c r="V164" s="74">
        <v>0.60416666666666696</v>
      </c>
      <c r="W164" s="51" t="s">
        <v>967</v>
      </c>
      <c r="X164" s="56"/>
      <c r="Y164" s="57" t="s">
        <v>946</v>
      </c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</row>
    <row r="165" spans="1:61" s="59" customFormat="1" ht="45.75" customHeight="1" x14ac:dyDescent="0.35">
      <c r="A165" s="47"/>
      <c r="B165" s="48">
        <v>162</v>
      </c>
      <c r="C165" s="49" t="s">
        <v>83</v>
      </c>
      <c r="D165" s="49">
        <v>45201</v>
      </c>
      <c r="E165" s="50" t="s">
        <v>849</v>
      </c>
      <c r="F165" s="137">
        <v>5022046248</v>
      </c>
      <c r="G165" s="51" t="s">
        <v>854</v>
      </c>
      <c r="H165" s="51" t="s">
        <v>855</v>
      </c>
      <c r="I165" s="51" t="s">
        <v>856</v>
      </c>
      <c r="J165" s="50" t="s">
        <v>857</v>
      </c>
      <c r="K165" s="51" t="s">
        <v>260</v>
      </c>
      <c r="L165" s="50"/>
      <c r="M165" s="51" t="s">
        <v>109</v>
      </c>
      <c r="N165" s="100" t="s">
        <v>124</v>
      </c>
      <c r="O165" s="50" t="s">
        <v>858</v>
      </c>
      <c r="P165" s="101" t="s">
        <v>126</v>
      </c>
      <c r="Q165" s="101" t="s">
        <v>112</v>
      </c>
      <c r="R165" s="51" t="s">
        <v>134</v>
      </c>
      <c r="S165" s="44" t="s">
        <v>523</v>
      </c>
      <c r="T165" s="53"/>
      <c r="U165" s="54">
        <v>46106</v>
      </c>
      <c r="V165" s="74">
        <v>0.60416666666666696</v>
      </c>
      <c r="W165" s="51" t="s">
        <v>967</v>
      </c>
      <c r="X165" s="56"/>
      <c r="Y165" s="57" t="s">
        <v>946</v>
      </c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  <c r="BF165" s="58"/>
      <c r="BG165" s="58"/>
      <c r="BH165" s="58"/>
      <c r="BI165" s="58"/>
    </row>
    <row r="166" spans="1:61" s="59" customFormat="1" ht="45.75" customHeight="1" x14ac:dyDescent="0.35">
      <c r="A166" s="47"/>
      <c r="B166" s="48">
        <v>163</v>
      </c>
      <c r="C166" s="49" t="s">
        <v>84</v>
      </c>
      <c r="D166" s="49">
        <v>45198</v>
      </c>
      <c r="E166" s="50" t="s">
        <v>849</v>
      </c>
      <c r="F166" s="137">
        <v>5022046248</v>
      </c>
      <c r="G166" s="51" t="s">
        <v>859</v>
      </c>
      <c r="H166" s="51" t="s">
        <v>115</v>
      </c>
      <c r="I166" s="51" t="s">
        <v>860</v>
      </c>
      <c r="J166" s="50">
        <v>21788</v>
      </c>
      <c r="K166" s="51" t="s">
        <v>861</v>
      </c>
      <c r="L166" s="50"/>
      <c r="M166" s="51" t="s">
        <v>109</v>
      </c>
      <c r="N166" s="100" t="s">
        <v>197</v>
      </c>
      <c r="O166" s="50" t="s">
        <v>862</v>
      </c>
      <c r="P166" s="101" t="s">
        <v>126</v>
      </c>
      <c r="Q166" s="101" t="s">
        <v>112</v>
      </c>
      <c r="R166" s="51" t="s">
        <v>149</v>
      </c>
      <c r="S166" s="44" t="s">
        <v>523</v>
      </c>
      <c r="T166" s="53"/>
      <c r="U166" s="54">
        <v>46106</v>
      </c>
      <c r="V166" s="74">
        <v>0.60416666666666696</v>
      </c>
      <c r="W166" s="51" t="s">
        <v>967</v>
      </c>
      <c r="X166" s="56"/>
      <c r="Y166" s="57" t="s">
        <v>946</v>
      </c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  <c r="BF166" s="58"/>
      <c r="BG166" s="58"/>
      <c r="BH166" s="58"/>
      <c r="BI166" s="58"/>
    </row>
    <row r="167" spans="1:61" s="59" customFormat="1" ht="45.75" customHeight="1" x14ac:dyDescent="0.35">
      <c r="A167" s="47"/>
      <c r="B167" s="48">
        <v>164</v>
      </c>
      <c r="C167" s="49" t="s">
        <v>84</v>
      </c>
      <c r="D167" s="49">
        <v>45198</v>
      </c>
      <c r="E167" s="50" t="s">
        <v>849</v>
      </c>
      <c r="F167" s="137">
        <v>5022046248</v>
      </c>
      <c r="G167" s="51" t="s">
        <v>863</v>
      </c>
      <c r="H167" s="51" t="s">
        <v>375</v>
      </c>
      <c r="I167" s="51" t="s">
        <v>121</v>
      </c>
      <c r="J167" s="50">
        <v>31000</v>
      </c>
      <c r="K167" s="51" t="s">
        <v>852</v>
      </c>
      <c r="L167" s="50"/>
      <c r="M167" s="51" t="s">
        <v>109</v>
      </c>
      <c r="N167" s="100" t="s">
        <v>197</v>
      </c>
      <c r="O167" s="50" t="s">
        <v>864</v>
      </c>
      <c r="P167" s="101" t="s">
        <v>126</v>
      </c>
      <c r="Q167" s="101" t="s">
        <v>112</v>
      </c>
      <c r="R167" s="51" t="s">
        <v>149</v>
      </c>
      <c r="S167" s="44" t="s">
        <v>523</v>
      </c>
      <c r="T167" s="53"/>
      <c r="U167" s="54">
        <v>46106</v>
      </c>
      <c r="V167" s="74">
        <v>0.60416666666666696</v>
      </c>
      <c r="W167" s="51" t="s">
        <v>967</v>
      </c>
      <c r="X167" s="56"/>
      <c r="Y167" s="57" t="s">
        <v>946</v>
      </c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</row>
    <row r="168" spans="1:61" s="59" customFormat="1" ht="45.75" customHeight="1" x14ac:dyDescent="0.35">
      <c r="A168" s="47"/>
      <c r="B168" s="48">
        <v>165</v>
      </c>
      <c r="C168" s="49" t="s">
        <v>85</v>
      </c>
      <c r="D168" s="49">
        <v>45140</v>
      </c>
      <c r="E168" s="50" t="s">
        <v>846</v>
      </c>
      <c r="F168" s="137">
        <v>5028037514</v>
      </c>
      <c r="G168" s="51" t="s">
        <v>865</v>
      </c>
      <c r="H168" s="51" t="s">
        <v>866</v>
      </c>
      <c r="I168" s="51" t="s">
        <v>281</v>
      </c>
      <c r="J168" s="50">
        <v>30371</v>
      </c>
      <c r="K168" s="51" t="s">
        <v>867</v>
      </c>
      <c r="L168" s="50"/>
      <c r="M168" s="100" t="s">
        <v>145</v>
      </c>
      <c r="N168" s="100" t="s">
        <v>197</v>
      </c>
      <c r="O168" s="50" t="s">
        <v>868</v>
      </c>
      <c r="P168" s="101" t="s">
        <v>126</v>
      </c>
      <c r="Q168" s="101" t="s">
        <v>112</v>
      </c>
      <c r="R168" s="51" t="s">
        <v>309</v>
      </c>
      <c r="S168" s="44" t="s">
        <v>523</v>
      </c>
      <c r="T168" s="53"/>
      <c r="U168" s="54">
        <v>46106</v>
      </c>
      <c r="V168" s="74">
        <v>0.60416666666666696</v>
      </c>
      <c r="W168" s="51" t="s">
        <v>966</v>
      </c>
      <c r="X168" s="56"/>
      <c r="Y168" s="57" t="s">
        <v>946</v>
      </c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  <c r="BF168" s="58"/>
      <c r="BG168" s="58"/>
      <c r="BH168" s="58"/>
      <c r="BI168" s="58"/>
    </row>
    <row r="169" spans="1:61" s="59" customFormat="1" ht="45.75" customHeight="1" x14ac:dyDescent="0.35">
      <c r="A169" s="47"/>
      <c r="B169" s="48">
        <v>166</v>
      </c>
      <c r="C169" s="49" t="s">
        <v>85</v>
      </c>
      <c r="D169" s="49">
        <v>45140</v>
      </c>
      <c r="E169" s="50" t="s">
        <v>869</v>
      </c>
      <c r="F169" s="137">
        <v>5029140070</v>
      </c>
      <c r="G169" s="51" t="s">
        <v>870</v>
      </c>
      <c r="H169" s="51" t="s">
        <v>142</v>
      </c>
      <c r="I169" s="51" t="s">
        <v>199</v>
      </c>
      <c r="J169" s="50">
        <v>26860</v>
      </c>
      <c r="K169" s="51" t="s">
        <v>260</v>
      </c>
      <c r="L169" s="50" t="s">
        <v>163</v>
      </c>
      <c r="M169" s="51" t="s">
        <v>109</v>
      </c>
      <c r="N169" s="100" t="s">
        <v>124</v>
      </c>
      <c r="O169" s="50">
        <v>45593</v>
      </c>
      <c r="P169" s="101" t="s">
        <v>126</v>
      </c>
      <c r="Q169" s="101" t="s">
        <v>112</v>
      </c>
      <c r="R169" s="51" t="s">
        <v>134</v>
      </c>
      <c r="S169" s="44" t="s">
        <v>523</v>
      </c>
      <c r="T169" s="53"/>
      <c r="U169" s="54">
        <v>46106</v>
      </c>
      <c r="V169" s="74">
        <v>0.60416666666666696</v>
      </c>
      <c r="W169" s="51" t="s">
        <v>968</v>
      </c>
      <c r="X169" s="56"/>
      <c r="Y169" s="57" t="s">
        <v>946</v>
      </c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  <c r="BF169" s="58"/>
      <c r="BG169" s="58"/>
      <c r="BH169" s="58"/>
      <c r="BI169" s="58"/>
    </row>
    <row r="170" spans="1:61" s="59" customFormat="1" ht="45.75" customHeight="1" x14ac:dyDescent="0.35">
      <c r="A170" s="47"/>
      <c r="B170" s="48">
        <v>167</v>
      </c>
      <c r="C170" s="49" t="s">
        <v>85</v>
      </c>
      <c r="D170" s="49">
        <v>45140</v>
      </c>
      <c r="E170" s="118" t="s">
        <v>871</v>
      </c>
      <c r="F170" s="137">
        <v>5023002050</v>
      </c>
      <c r="G170" s="51" t="s">
        <v>872</v>
      </c>
      <c r="H170" s="51" t="s">
        <v>105</v>
      </c>
      <c r="I170" s="51" t="s">
        <v>106</v>
      </c>
      <c r="J170" s="50">
        <v>31241</v>
      </c>
      <c r="K170" s="51" t="s">
        <v>873</v>
      </c>
      <c r="L170" s="50" t="s">
        <v>174</v>
      </c>
      <c r="M170" s="51" t="s">
        <v>109</v>
      </c>
      <c r="N170" s="51" t="s">
        <v>164</v>
      </c>
      <c r="O170" s="50">
        <v>45680</v>
      </c>
      <c r="P170" s="50" t="s">
        <v>166</v>
      </c>
      <c r="Q170" s="101" t="s">
        <v>291</v>
      </c>
      <c r="R170" s="51"/>
      <c r="S170" s="44" t="s">
        <v>522</v>
      </c>
      <c r="T170" s="53"/>
      <c r="U170" s="54">
        <v>46106</v>
      </c>
      <c r="V170" s="74">
        <v>0.60416666666666696</v>
      </c>
      <c r="W170" s="51" t="s">
        <v>969</v>
      </c>
      <c r="X170" s="56"/>
      <c r="Y170" s="57" t="s">
        <v>946</v>
      </c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  <c r="BF170" s="58"/>
      <c r="BG170" s="58"/>
      <c r="BH170" s="58"/>
      <c r="BI170" s="58"/>
    </row>
    <row r="171" spans="1:61" s="59" customFormat="1" ht="45.75" customHeight="1" x14ac:dyDescent="0.35">
      <c r="A171" s="47"/>
      <c r="B171" s="48">
        <v>168</v>
      </c>
      <c r="C171" s="49" t="s">
        <v>86</v>
      </c>
      <c r="D171" s="49">
        <v>45201</v>
      </c>
      <c r="E171" s="50" t="s">
        <v>874</v>
      </c>
      <c r="F171" s="137">
        <v>7719186597</v>
      </c>
      <c r="G171" s="51" t="s">
        <v>875</v>
      </c>
      <c r="H171" s="51" t="s">
        <v>142</v>
      </c>
      <c r="I171" s="51" t="s">
        <v>147</v>
      </c>
      <c r="J171" s="50">
        <v>31765</v>
      </c>
      <c r="K171" s="51" t="s">
        <v>876</v>
      </c>
      <c r="L171" s="50" t="s">
        <v>411</v>
      </c>
      <c r="M171" s="51" t="s">
        <v>109</v>
      </c>
      <c r="N171" s="100" t="s">
        <v>124</v>
      </c>
      <c r="O171" s="50" t="s">
        <v>877</v>
      </c>
      <c r="P171" s="50" t="s">
        <v>148</v>
      </c>
      <c r="Q171" s="101" t="s">
        <v>112</v>
      </c>
      <c r="R171" s="51" t="s">
        <v>140</v>
      </c>
      <c r="S171" s="44" t="s">
        <v>523</v>
      </c>
      <c r="T171" s="53"/>
      <c r="U171" s="54">
        <v>46106</v>
      </c>
      <c r="V171" s="74">
        <v>0.60416666666666696</v>
      </c>
      <c r="W171" s="51" t="s">
        <v>970</v>
      </c>
      <c r="X171" s="56"/>
      <c r="Y171" s="57" t="s">
        <v>946</v>
      </c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  <c r="BD171" s="58"/>
      <c r="BE171" s="58"/>
      <c r="BF171" s="58"/>
      <c r="BG171" s="58"/>
      <c r="BH171" s="58"/>
      <c r="BI171" s="58"/>
    </row>
    <row r="172" spans="1:61" s="59" customFormat="1" ht="45.75" customHeight="1" x14ac:dyDescent="0.35">
      <c r="A172" s="47"/>
      <c r="B172" s="48">
        <v>169</v>
      </c>
      <c r="C172" s="49" t="s">
        <v>86</v>
      </c>
      <c r="D172" s="49">
        <v>45201</v>
      </c>
      <c r="E172" s="50" t="s">
        <v>874</v>
      </c>
      <c r="F172" s="137">
        <v>7719186598</v>
      </c>
      <c r="G172" s="51" t="s">
        <v>878</v>
      </c>
      <c r="H172" s="51" t="s">
        <v>799</v>
      </c>
      <c r="I172" s="51" t="s">
        <v>293</v>
      </c>
      <c r="J172" s="50">
        <v>30010</v>
      </c>
      <c r="K172" s="51" t="s">
        <v>879</v>
      </c>
      <c r="L172" s="50" t="s">
        <v>411</v>
      </c>
      <c r="M172" s="100" t="s">
        <v>145</v>
      </c>
      <c r="N172" s="100" t="s">
        <v>124</v>
      </c>
      <c r="O172" s="50" t="s">
        <v>880</v>
      </c>
      <c r="P172" s="50" t="s">
        <v>148</v>
      </c>
      <c r="Q172" s="101" t="s">
        <v>112</v>
      </c>
      <c r="R172" s="51" t="s">
        <v>140</v>
      </c>
      <c r="S172" s="44" t="s">
        <v>523</v>
      </c>
      <c r="T172" s="53"/>
      <c r="U172" s="54">
        <v>46106</v>
      </c>
      <c r="V172" s="74">
        <v>0.60416666666666696</v>
      </c>
      <c r="W172" s="51" t="s">
        <v>970</v>
      </c>
      <c r="X172" s="56"/>
      <c r="Y172" s="57" t="s">
        <v>946</v>
      </c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</row>
    <row r="173" spans="1:61" s="59" customFormat="1" ht="45.75" customHeight="1" x14ac:dyDescent="0.35">
      <c r="A173" s="47"/>
      <c r="B173" s="48">
        <v>170</v>
      </c>
      <c r="C173" s="49" t="s">
        <v>86</v>
      </c>
      <c r="D173" s="49">
        <v>45201</v>
      </c>
      <c r="E173" s="50" t="s">
        <v>881</v>
      </c>
      <c r="F173" s="137">
        <v>5043064752</v>
      </c>
      <c r="G173" s="51" t="s">
        <v>882</v>
      </c>
      <c r="H173" s="51" t="s">
        <v>883</v>
      </c>
      <c r="I173" s="51" t="s">
        <v>452</v>
      </c>
      <c r="J173" s="50" t="s">
        <v>884</v>
      </c>
      <c r="K173" s="51" t="s">
        <v>885</v>
      </c>
      <c r="L173" s="50" t="s">
        <v>886</v>
      </c>
      <c r="M173" s="51" t="s">
        <v>109</v>
      </c>
      <c r="N173" s="100" t="s">
        <v>124</v>
      </c>
      <c r="O173" s="50" t="s">
        <v>887</v>
      </c>
      <c r="P173" s="101" t="s">
        <v>126</v>
      </c>
      <c r="Q173" s="101" t="s">
        <v>112</v>
      </c>
      <c r="R173" s="51" t="s">
        <v>888</v>
      </c>
      <c r="S173" s="44" t="s">
        <v>523</v>
      </c>
      <c r="T173" s="53"/>
      <c r="U173" s="54">
        <v>46106</v>
      </c>
      <c r="V173" s="74">
        <v>0.60416666666666696</v>
      </c>
      <c r="W173" s="51" t="s">
        <v>971</v>
      </c>
      <c r="X173" s="56"/>
      <c r="Y173" s="57" t="s">
        <v>946</v>
      </c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  <c r="BF173" s="58"/>
      <c r="BG173" s="58"/>
      <c r="BH173" s="58"/>
      <c r="BI173" s="58"/>
    </row>
    <row r="174" spans="1:61" s="59" customFormat="1" ht="45.75" customHeight="1" x14ac:dyDescent="0.35">
      <c r="A174" s="47"/>
      <c r="B174" s="48">
        <v>171</v>
      </c>
      <c r="C174" s="49" t="s">
        <v>60</v>
      </c>
      <c r="D174" s="49">
        <v>45197</v>
      </c>
      <c r="E174" s="50" t="s">
        <v>889</v>
      </c>
      <c r="F174" s="137">
        <v>5029204790</v>
      </c>
      <c r="G174" s="51" t="s">
        <v>890</v>
      </c>
      <c r="H174" s="51" t="s">
        <v>179</v>
      </c>
      <c r="I174" s="51" t="s">
        <v>205</v>
      </c>
      <c r="J174" s="50">
        <v>21696</v>
      </c>
      <c r="K174" s="51" t="s">
        <v>342</v>
      </c>
      <c r="L174" s="50" t="s">
        <v>163</v>
      </c>
      <c r="M174" s="100" t="s">
        <v>145</v>
      </c>
      <c r="N174" s="100" t="s">
        <v>1079</v>
      </c>
      <c r="O174" s="50" t="s">
        <v>891</v>
      </c>
      <c r="P174" s="101" t="s">
        <v>126</v>
      </c>
      <c r="Q174" s="101" t="s">
        <v>618</v>
      </c>
      <c r="R174" s="51" t="s">
        <v>134</v>
      </c>
      <c r="S174" s="44" t="s">
        <v>523</v>
      </c>
      <c r="T174" s="53"/>
      <c r="U174" s="54">
        <v>46106</v>
      </c>
      <c r="V174" s="74">
        <v>0.60416666666666696</v>
      </c>
      <c r="W174" s="51" t="s">
        <v>972</v>
      </c>
      <c r="X174" s="56"/>
      <c r="Y174" s="57" t="s">
        <v>946</v>
      </c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</row>
    <row r="175" spans="1:61" s="59" customFormat="1" ht="45.75" customHeight="1" x14ac:dyDescent="0.35">
      <c r="A175" s="47"/>
      <c r="B175" s="48">
        <v>172</v>
      </c>
      <c r="C175" s="49" t="s">
        <v>60</v>
      </c>
      <c r="D175" s="49">
        <v>45197</v>
      </c>
      <c r="E175" s="50" t="s">
        <v>889</v>
      </c>
      <c r="F175" s="137">
        <v>5029204790</v>
      </c>
      <c r="G175" s="51" t="s">
        <v>892</v>
      </c>
      <c r="H175" s="51" t="s">
        <v>893</v>
      </c>
      <c r="I175" s="51" t="s">
        <v>894</v>
      </c>
      <c r="J175" s="50">
        <v>27283</v>
      </c>
      <c r="K175" s="51" t="s">
        <v>342</v>
      </c>
      <c r="L175" s="50" t="s">
        <v>163</v>
      </c>
      <c r="M175" s="100" t="s">
        <v>145</v>
      </c>
      <c r="N175" s="100" t="s">
        <v>1079</v>
      </c>
      <c r="O175" s="50" t="s">
        <v>895</v>
      </c>
      <c r="P175" s="101" t="s">
        <v>126</v>
      </c>
      <c r="Q175" s="101" t="s">
        <v>618</v>
      </c>
      <c r="R175" s="51" t="s">
        <v>1081</v>
      </c>
      <c r="S175" s="44" t="s">
        <v>523</v>
      </c>
      <c r="T175" s="53"/>
      <c r="U175" s="54">
        <v>46106</v>
      </c>
      <c r="V175" s="75">
        <v>0.625</v>
      </c>
      <c r="W175" s="51" t="s">
        <v>972</v>
      </c>
      <c r="X175" s="56"/>
      <c r="Y175" s="57" t="s">
        <v>946</v>
      </c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</row>
    <row r="176" spans="1:61" s="59" customFormat="1" ht="45.75" customHeight="1" x14ac:dyDescent="0.35">
      <c r="A176" s="47"/>
      <c r="B176" s="48">
        <v>173</v>
      </c>
      <c r="C176" s="49" t="s">
        <v>87</v>
      </c>
      <c r="D176" s="49">
        <v>45198</v>
      </c>
      <c r="E176" s="50" t="s">
        <v>896</v>
      </c>
      <c r="F176" s="137">
        <v>7713386783</v>
      </c>
      <c r="G176" s="51" t="s">
        <v>897</v>
      </c>
      <c r="H176" s="51" t="s">
        <v>120</v>
      </c>
      <c r="I176" s="51" t="s">
        <v>281</v>
      </c>
      <c r="J176" s="50">
        <v>22091</v>
      </c>
      <c r="K176" s="51" t="s">
        <v>342</v>
      </c>
      <c r="L176" s="50">
        <v>13</v>
      </c>
      <c r="M176" s="51" t="s">
        <v>109</v>
      </c>
      <c r="N176" s="100" t="s">
        <v>124</v>
      </c>
      <c r="O176" s="50" t="s">
        <v>898</v>
      </c>
      <c r="P176" s="50" t="s">
        <v>148</v>
      </c>
      <c r="Q176" s="101" t="s">
        <v>112</v>
      </c>
      <c r="R176" s="51" t="s">
        <v>134</v>
      </c>
      <c r="S176" s="44" t="s">
        <v>523</v>
      </c>
      <c r="T176" s="53"/>
      <c r="U176" s="54">
        <v>46106</v>
      </c>
      <c r="V176" s="75">
        <v>0.625</v>
      </c>
      <c r="W176" s="51" t="s">
        <v>973</v>
      </c>
      <c r="X176" s="56"/>
      <c r="Y176" s="57" t="s">
        <v>946</v>
      </c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</row>
    <row r="177" spans="1:61" s="59" customFormat="1" ht="45.75" customHeight="1" x14ac:dyDescent="0.35">
      <c r="A177" s="47"/>
      <c r="B177" s="48">
        <v>174</v>
      </c>
      <c r="C177" s="49"/>
      <c r="D177" s="49"/>
      <c r="E177" s="50" t="s">
        <v>899</v>
      </c>
      <c r="F177" s="137">
        <v>7744001497</v>
      </c>
      <c r="G177" s="51" t="s">
        <v>900</v>
      </c>
      <c r="H177" s="51" t="s">
        <v>250</v>
      </c>
      <c r="I177" s="51" t="s">
        <v>901</v>
      </c>
      <c r="J177" s="50">
        <v>31971</v>
      </c>
      <c r="K177" s="51" t="s">
        <v>602</v>
      </c>
      <c r="L177" s="50" t="s">
        <v>902</v>
      </c>
      <c r="M177" s="100" t="s">
        <v>145</v>
      </c>
      <c r="N177" s="100" t="s">
        <v>124</v>
      </c>
      <c r="O177" s="50" t="s">
        <v>903</v>
      </c>
      <c r="P177" s="50" t="s">
        <v>148</v>
      </c>
      <c r="Q177" s="101" t="s">
        <v>112</v>
      </c>
      <c r="R177" s="51" t="s">
        <v>149</v>
      </c>
      <c r="S177" s="44" t="s">
        <v>523</v>
      </c>
      <c r="T177" s="53"/>
      <c r="U177" s="54">
        <v>46106</v>
      </c>
      <c r="V177" s="75">
        <v>0.625</v>
      </c>
      <c r="W177" s="51" t="s">
        <v>974</v>
      </c>
      <c r="X177" s="56"/>
      <c r="Y177" s="57" t="s">
        <v>946</v>
      </c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  <c r="BD177" s="58"/>
      <c r="BE177" s="58"/>
      <c r="BF177" s="58"/>
      <c r="BG177" s="58"/>
      <c r="BH177" s="58"/>
      <c r="BI177" s="58"/>
    </row>
    <row r="178" spans="1:61" s="59" customFormat="1" ht="45.75" customHeight="1" x14ac:dyDescent="0.35">
      <c r="A178" s="47"/>
      <c r="B178" s="48">
        <v>175</v>
      </c>
      <c r="C178" s="49"/>
      <c r="D178" s="49"/>
      <c r="E178" s="50" t="s">
        <v>904</v>
      </c>
      <c r="F178" s="137">
        <v>5012061279</v>
      </c>
      <c r="G178" s="51" t="s">
        <v>905</v>
      </c>
      <c r="H178" s="51" t="s">
        <v>179</v>
      </c>
      <c r="I178" s="51" t="s">
        <v>336</v>
      </c>
      <c r="J178" s="50">
        <v>30078</v>
      </c>
      <c r="K178" s="51" t="s">
        <v>419</v>
      </c>
      <c r="L178" s="50" t="s">
        <v>906</v>
      </c>
      <c r="M178" s="51" t="s">
        <v>109</v>
      </c>
      <c r="N178" s="100" t="s">
        <v>124</v>
      </c>
      <c r="O178" s="50" t="s">
        <v>907</v>
      </c>
      <c r="P178" s="50" t="s">
        <v>148</v>
      </c>
      <c r="Q178" s="101" t="s">
        <v>112</v>
      </c>
      <c r="R178" s="51" t="s">
        <v>908</v>
      </c>
      <c r="S178" s="44" t="s">
        <v>523</v>
      </c>
      <c r="T178" s="53"/>
      <c r="U178" s="54">
        <v>46106</v>
      </c>
      <c r="V178" s="75">
        <v>0.625</v>
      </c>
      <c r="W178" s="51" t="s">
        <v>975</v>
      </c>
      <c r="X178" s="56"/>
      <c r="Y178" s="57" t="s">
        <v>946</v>
      </c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  <c r="BF178" s="58"/>
      <c r="BG178" s="58"/>
      <c r="BH178" s="58"/>
      <c r="BI178" s="58"/>
    </row>
    <row r="179" spans="1:61" s="59" customFormat="1" ht="45.75" customHeight="1" x14ac:dyDescent="0.35">
      <c r="A179" s="47"/>
      <c r="B179" s="48">
        <v>176</v>
      </c>
      <c r="C179" s="49"/>
      <c r="D179" s="49"/>
      <c r="E179" s="50" t="s">
        <v>904</v>
      </c>
      <c r="F179" s="137">
        <v>5012061279</v>
      </c>
      <c r="G179" s="51" t="s">
        <v>909</v>
      </c>
      <c r="H179" s="51" t="s">
        <v>120</v>
      </c>
      <c r="I179" s="51" t="s">
        <v>121</v>
      </c>
      <c r="J179" s="50">
        <v>28199</v>
      </c>
      <c r="K179" s="51" t="s">
        <v>910</v>
      </c>
      <c r="L179" s="50" t="s">
        <v>144</v>
      </c>
      <c r="M179" s="51" t="s">
        <v>109</v>
      </c>
      <c r="N179" s="100" t="s">
        <v>124</v>
      </c>
      <c r="O179" s="50" t="s">
        <v>911</v>
      </c>
      <c r="P179" s="50" t="s">
        <v>148</v>
      </c>
      <c r="Q179" s="101" t="s">
        <v>112</v>
      </c>
      <c r="R179" s="51" t="s">
        <v>912</v>
      </c>
      <c r="S179" s="44" t="s">
        <v>523</v>
      </c>
      <c r="T179" s="53"/>
      <c r="U179" s="54">
        <v>46106</v>
      </c>
      <c r="V179" s="75">
        <v>0.625</v>
      </c>
      <c r="W179" s="51" t="s">
        <v>975</v>
      </c>
      <c r="X179" s="56"/>
      <c r="Y179" s="57" t="s">
        <v>946</v>
      </c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</row>
    <row r="180" spans="1:61" s="59" customFormat="1" ht="45.75" customHeight="1" x14ac:dyDescent="0.35">
      <c r="A180" s="47"/>
      <c r="B180" s="48">
        <v>177</v>
      </c>
      <c r="C180" s="49"/>
      <c r="D180" s="49"/>
      <c r="E180" s="50" t="s">
        <v>913</v>
      </c>
      <c r="F180" s="137">
        <v>5006009834</v>
      </c>
      <c r="G180" s="51" t="s">
        <v>914</v>
      </c>
      <c r="H180" s="51" t="s">
        <v>179</v>
      </c>
      <c r="I180" s="51" t="s">
        <v>205</v>
      </c>
      <c r="J180" s="50">
        <v>24533</v>
      </c>
      <c r="K180" s="51" t="s">
        <v>915</v>
      </c>
      <c r="L180" s="50" t="s">
        <v>916</v>
      </c>
      <c r="M180" s="51" t="s">
        <v>109</v>
      </c>
      <c r="N180" s="100" t="s">
        <v>124</v>
      </c>
      <c r="O180" s="50" t="s">
        <v>917</v>
      </c>
      <c r="P180" s="50" t="s">
        <v>428</v>
      </c>
      <c r="Q180" s="101" t="s">
        <v>112</v>
      </c>
      <c r="R180" s="51" t="s">
        <v>140</v>
      </c>
      <c r="S180" s="44" t="s">
        <v>523</v>
      </c>
      <c r="T180" s="53"/>
      <c r="U180" s="54">
        <v>46106</v>
      </c>
      <c r="V180" s="75">
        <v>0.625</v>
      </c>
      <c r="W180" s="51" t="s">
        <v>976</v>
      </c>
      <c r="X180" s="56"/>
      <c r="Y180" s="57" t="s">
        <v>946</v>
      </c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  <c r="BD180" s="58"/>
      <c r="BE180" s="58"/>
      <c r="BF180" s="58"/>
      <c r="BG180" s="58"/>
      <c r="BH180" s="58"/>
      <c r="BI180" s="58"/>
    </row>
    <row r="181" spans="1:61" s="59" customFormat="1" ht="45.75" customHeight="1" x14ac:dyDescent="0.35">
      <c r="A181" s="47"/>
      <c r="B181" s="48">
        <v>178</v>
      </c>
      <c r="C181" s="49"/>
      <c r="D181" s="49"/>
      <c r="E181" s="50" t="s">
        <v>918</v>
      </c>
      <c r="F181" s="137">
        <v>5045069918</v>
      </c>
      <c r="G181" s="51" t="s">
        <v>919</v>
      </c>
      <c r="H181" s="51" t="s">
        <v>105</v>
      </c>
      <c r="I181" s="51" t="s">
        <v>180</v>
      </c>
      <c r="J181" s="50">
        <v>32220</v>
      </c>
      <c r="K181" s="51" t="s">
        <v>596</v>
      </c>
      <c r="L181" s="50" t="s">
        <v>920</v>
      </c>
      <c r="M181" s="51" t="s">
        <v>597</v>
      </c>
      <c r="N181" s="51" t="s">
        <v>285</v>
      </c>
      <c r="O181" s="50">
        <v>45680</v>
      </c>
      <c r="P181" s="103" t="s">
        <v>111</v>
      </c>
      <c r="Q181" s="51" t="s">
        <v>286</v>
      </c>
      <c r="R181" s="51"/>
      <c r="S181" s="44" t="s">
        <v>522</v>
      </c>
      <c r="T181" s="53"/>
      <c r="U181" s="54">
        <v>46106</v>
      </c>
      <c r="V181" s="75">
        <v>0.625</v>
      </c>
      <c r="W181" s="51" t="s">
        <v>977</v>
      </c>
      <c r="X181" s="56"/>
      <c r="Y181" s="57" t="s">
        <v>946</v>
      </c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  <c r="BF181" s="58"/>
      <c r="BG181" s="58"/>
      <c r="BH181" s="58"/>
      <c r="BI181" s="58"/>
    </row>
    <row r="182" spans="1:61" s="59" customFormat="1" ht="45.75" customHeight="1" x14ac:dyDescent="0.35">
      <c r="A182" s="47"/>
      <c r="B182" s="48">
        <v>179</v>
      </c>
      <c r="C182" s="49" t="s">
        <v>88</v>
      </c>
      <c r="D182" s="49">
        <v>45198</v>
      </c>
      <c r="E182" s="50" t="s">
        <v>918</v>
      </c>
      <c r="F182" s="137">
        <v>5045069918</v>
      </c>
      <c r="G182" s="51" t="s">
        <v>921</v>
      </c>
      <c r="H182" s="51" t="s">
        <v>179</v>
      </c>
      <c r="I182" s="51" t="s">
        <v>205</v>
      </c>
      <c r="J182" s="50">
        <v>20406</v>
      </c>
      <c r="K182" s="51" t="s">
        <v>252</v>
      </c>
      <c r="L182" s="50" t="s">
        <v>922</v>
      </c>
      <c r="M182" s="51" t="s">
        <v>597</v>
      </c>
      <c r="N182" s="51" t="s">
        <v>285</v>
      </c>
      <c r="O182" s="50">
        <v>45680</v>
      </c>
      <c r="P182" s="103" t="s">
        <v>111</v>
      </c>
      <c r="Q182" s="51" t="s">
        <v>286</v>
      </c>
      <c r="R182" s="51"/>
      <c r="S182" s="44" t="s">
        <v>522</v>
      </c>
      <c r="T182" s="53"/>
      <c r="U182" s="54">
        <v>46106</v>
      </c>
      <c r="V182" s="75">
        <v>0.625</v>
      </c>
      <c r="W182" s="51" t="s">
        <v>977</v>
      </c>
      <c r="X182" s="56"/>
      <c r="Y182" s="57" t="s">
        <v>946</v>
      </c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</row>
    <row r="183" spans="1:61" s="59" customFormat="1" ht="45.75" customHeight="1" x14ac:dyDescent="0.35">
      <c r="A183" s="47"/>
      <c r="B183" s="48">
        <v>180</v>
      </c>
      <c r="C183" s="49"/>
      <c r="D183" s="49"/>
      <c r="E183" s="50" t="s">
        <v>923</v>
      </c>
      <c r="F183" s="137">
        <v>5032063891</v>
      </c>
      <c r="G183" s="51" t="s">
        <v>924</v>
      </c>
      <c r="H183" s="51" t="s">
        <v>925</v>
      </c>
      <c r="I183" s="51" t="s">
        <v>168</v>
      </c>
      <c r="J183" s="50">
        <v>24719</v>
      </c>
      <c r="K183" s="51" t="s">
        <v>926</v>
      </c>
      <c r="L183" s="50">
        <v>10.5</v>
      </c>
      <c r="M183" s="51" t="s">
        <v>109</v>
      </c>
      <c r="N183" s="100" t="s">
        <v>124</v>
      </c>
      <c r="O183" s="50" t="s">
        <v>927</v>
      </c>
      <c r="P183" s="101" t="s">
        <v>126</v>
      </c>
      <c r="Q183" s="101" t="s">
        <v>112</v>
      </c>
      <c r="R183" s="51" t="s">
        <v>928</v>
      </c>
      <c r="S183" s="44" t="s">
        <v>523</v>
      </c>
      <c r="T183" s="53"/>
      <c r="U183" s="54">
        <v>46106</v>
      </c>
      <c r="V183" s="75">
        <v>0.625</v>
      </c>
      <c r="W183" s="51"/>
      <c r="X183" s="56"/>
      <c r="Y183" s="57" t="s">
        <v>946</v>
      </c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  <c r="BD183" s="58"/>
      <c r="BE183" s="58"/>
      <c r="BF183" s="58"/>
      <c r="BG183" s="58"/>
      <c r="BH183" s="58"/>
      <c r="BI183" s="58"/>
    </row>
    <row r="184" spans="1:61" s="59" customFormat="1" ht="45.75" customHeight="1" x14ac:dyDescent="0.35">
      <c r="A184" s="47"/>
      <c r="B184" s="48">
        <v>181</v>
      </c>
      <c r="C184" s="49"/>
      <c r="D184" s="49"/>
      <c r="E184" s="50" t="s">
        <v>923</v>
      </c>
      <c r="F184" s="137">
        <v>5032063891</v>
      </c>
      <c r="G184" s="51" t="s">
        <v>929</v>
      </c>
      <c r="H184" s="51" t="s">
        <v>173</v>
      </c>
      <c r="I184" s="51" t="s">
        <v>106</v>
      </c>
      <c r="J184" s="50">
        <v>29141</v>
      </c>
      <c r="K184" s="51" t="s">
        <v>419</v>
      </c>
      <c r="L184" s="50">
        <v>8</v>
      </c>
      <c r="M184" s="51" t="s">
        <v>109</v>
      </c>
      <c r="N184" s="100" t="s">
        <v>124</v>
      </c>
      <c r="O184" s="50" t="s">
        <v>927</v>
      </c>
      <c r="P184" s="101" t="s">
        <v>126</v>
      </c>
      <c r="Q184" s="101" t="s">
        <v>112</v>
      </c>
      <c r="R184" s="51" t="s">
        <v>930</v>
      </c>
      <c r="S184" s="44" t="s">
        <v>523</v>
      </c>
      <c r="T184" s="53"/>
      <c r="U184" s="54">
        <v>46106</v>
      </c>
      <c r="V184" s="75">
        <v>0.625</v>
      </c>
      <c r="W184" s="51"/>
      <c r="X184" s="56"/>
      <c r="Y184" s="57" t="s">
        <v>946</v>
      </c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  <c r="BD184" s="58"/>
      <c r="BE184" s="58"/>
      <c r="BF184" s="58"/>
      <c r="BG184" s="58"/>
      <c r="BH184" s="58"/>
      <c r="BI184" s="58"/>
    </row>
    <row r="185" spans="1:61" s="59" customFormat="1" ht="45.75" customHeight="1" x14ac:dyDescent="0.35">
      <c r="A185" s="47"/>
      <c r="B185" s="48">
        <v>182</v>
      </c>
      <c r="C185" s="49"/>
      <c r="D185" s="49"/>
      <c r="E185" s="50" t="s">
        <v>923</v>
      </c>
      <c r="F185" s="137">
        <v>5032063891</v>
      </c>
      <c r="G185" s="51" t="s">
        <v>931</v>
      </c>
      <c r="H185" s="51" t="s">
        <v>120</v>
      </c>
      <c r="I185" s="51" t="s">
        <v>932</v>
      </c>
      <c r="J185" s="50">
        <v>28270</v>
      </c>
      <c r="K185" s="51" t="s">
        <v>933</v>
      </c>
      <c r="L185" s="50">
        <v>10.5</v>
      </c>
      <c r="M185" s="51" t="s">
        <v>109</v>
      </c>
      <c r="N185" s="100" t="s">
        <v>197</v>
      </c>
      <c r="O185" s="50" t="s">
        <v>934</v>
      </c>
      <c r="P185" s="101" t="s">
        <v>126</v>
      </c>
      <c r="Q185" s="101" t="s">
        <v>112</v>
      </c>
      <c r="R185" s="51" t="s">
        <v>935</v>
      </c>
      <c r="S185" s="44" t="s">
        <v>523</v>
      </c>
      <c r="T185" s="53"/>
      <c r="U185" s="54">
        <v>46106</v>
      </c>
      <c r="V185" s="75">
        <v>0.625</v>
      </c>
      <c r="W185" s="51"/>
      <c r="X185" s="56"/>
      <c r="Y185" s="57" t="s">
        <v>946</v>
      </c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  <c r="BD185" s="58"/>
      <c r="BE185" s="58"/>
      <c r="BF185" s="58"/>
      <c r="BG185" s="58"/>
      <c r="BH185" s="58"/>
      <c r="BI185" s="58"/>
    </row>
    <row r="186" spans="1:61" s="59" customFormat="1" ht="45.75" customHeight="1" x14ac:dyDescent="0.35">
      <c r="A186" s="47"/>
      <c r="B186" s="48">
        <v>183</v>
      </c>
      <c r="C186" s="49"/>
      <c r="D186" s="49"/>
      <c r="E186" s="50" t="s">
        <v>923</v>
      </c>
      <c r="F186" s="137">
        <v>5032063891</v>
      </c>
      <c r="G186" s="51" t="s">
        <v>936</v>
      </c>
      <c r="H186" s="51" t="s">
        <v>120</v>
      </c>
      <c r="I186" s="51" t="s">
        <v>116</v>
      </c>
      <c r="J186" s="50">
        <v>27285</v>
      </c>
      <c r="K186" s="51" t="s">
        <v>933</v>
      </c>
      <c r="L186" s="50">
        <v>10.5</v>
      </c>
      <c r="M186" s="51" t="s">
        <v>109</v>
      </c>
      <c r="N186" s="100" t="s">
        <v>197</v>
      </c>
      <c r="O186" s="50" t="s">
        <v>934</v>
      </c>
      <c r="P186" s="101" t="s">
        <v>126</v>
      </c>
      <c r="Q186" s="101" t="s">
        <v>112</v>
      </c>
      <c r="R186" s="51" t="s">
        <v>935</v>
      </c>
      <c r="S186" s="44" t="s">
        <v>523</v>
      </c>
      <c r="T186" s="53"/>
      <c r="U186" s="54">
        <v>46106</v>
      </c>
      <c r="V186" s="75">
        <v>0.625</v>
      </c>
      <c r="W186" s="51"/>
      <c r="X186" s="56"/>
      <c r="Y186" s="57" t="s">
        <v>946</v>
      </c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  <c r="BD186" s="58"/>
      <c r="BE186" s="58"/>
      <c r="BF186" s="58"/>
      <c r="BG186" s="58"/>
      <c r="BH186" s="58"/>
      <c r="BI186" s="58"/>
    </row>
    <row r="187" spans="1:61" s="59" customFormat="1" ht="45.75" customHeight="1" x14ac:dyDescent="0.35">
      <c r="A187" s="47"/>
      <c r="B187" s="48">
        <v>184</v>
      </c>
      <c r="C187" s="49"/>
      <c r="D187" s="49"/>
      <c r="E187" s="50" t="s">
        <v>937</v>
      </c>
      <c r="F187" s="137">
        <v>930800000000</v>
      </c>
      <c r="G187" s="51" t="s">
        <v>938</v>
      </c>
      <c r="H187" s="51" t="s">
        <v>601</v>
      </c>
      <c r="I187" s="51" t="s">
        <v>621</v>
      </c>
      <c r="J187" s="50">
        <v>395090</v>
      </c>
      <c r="K187" s="51" t="s">
        <v>939</v>
      </c>
      <c r="L187" s="50">
        <v>3</v>
      </c>
      <c r="M187" s="51" t="s">
        <v>109</v>
      </c>
      <c r="N187" s="100" t="s">
        <v>124</v>
      </c>
      <c r="O187" s="50">
        <v>45589</v>
      </c>
      <c r="P187" s="101" t="s">
        <v>126</v>
      </c>
      <c r="Q187" s="101" t="s">
        <v>112</v>
      </c>
      <c r="R187" s="51" t="s">
        <v>309</v>
      </c>
      <c r="S187" s="44" t="s">
        <v>523</v>
      </c>
      <c r="T187" s="53"/>
      <c r="U187" s="54">
        <v>46106</v>
      </c>
      <c r="V187" s="75">
        <v>0.625</v>
      </c>
      <c r="W187" s="51" t="s">
        <v>978</v>
      </c>
      <c r="X187" s="56"/>
      <c r="Y187" s="57" t="s">
        <v>946</v>
      </c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  <c r="BD187" s="58"/>
      <c r="BE187" s="58"/>
      <c r="BF187" s="58"/>
      <c r="BG187" s="58"/>
      <c r="BH187" s="58"/>
      <c r="BI187" s="58"/>
    </row>
    <row r="188" spans="1:61" s="59" customFormat="1" ht="45.75" customHeight="1" x14ac:dyDescent="0.35">
      <c r="A188" s="47"/>
      <c r="B188" s="48">
        <v>185</v>
      </c>
      <c r="C188" s="49"/>
      <c r="D188" s="49"/>
      <c r="E188" s="50" t="s">
        <v>940</v>
      </c>
      <c r="F188" s="137">
        <v>2903003430</v>
      </c>
      <c r="G188" s="51" t="s">
        <v>941</v>
      </c>
      <c r="H188" s="51" t="s">
        <v>942</v>
      </c>
      <c r="I188" s="51" t="s">
        <v>168</v>
      </c>
      <c r="J188" s="50">
        <v>32220</v>
      </c>
      <c r="K188" s="51" t="s">
        <v>260</v>
      </c>
      <c r="L188" s="50" t="s">
        <v>653</v>
      </c>
      <c r="M188" s="51" t="s">
        <v>109</v>
      </c>
      <c r="N188" s="100" t="s">
        <v>124</v>
      </c>
      <c r="O188" s="50" t="s">
        <v>943</v>
      </c>
      <c r="P188" s="101" t="s">
        <v>126</v>
      </c>
      <c r="Q188" s="101" t="s">
        <v>112</v>
      </c>
      <c r="R188" s="51" t="s">
        <v>134</v>
      </c>
      <c r="S188" s="44" t="s">
        <v>523</v>
      </c>
      <c r="T188" s="53"/>
      <c r="U188" s="54">
        <v>46106</v>
      </c>
      <c r="V188" s="75">
        <v>0.625</v>
      </c>
      <c r="W188" s="51" t="s">
        <v>979</v>
      </c>
      <c r="X188" s="56"/>
      <c r="Y188" s="57" t="s">
        <v>946</v>
      </c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  <c r="BD188" s="58"/>
      <c r="BE188" s="58"/>
      <c r="BF188" s="58"/>
      <c r="BG188" s="58"/>
      <c r="BH188" s="58"/>
      <c r="BI188" s="58"/>
    </row>
    <row r="189" spans="1:61" s="59" customFormat="1" ht="45.75" customHeight="1" x14ac:dyDescent="0.35">
      <c r="A189" s="47"/>
      <c r="B189" s="48">
        <v>186</v>
      </c>
      <c r="C189" s="49"/>
      <c r="D189" s="49"/>
      <c r="E189" s="50" t="s">
        <v>940</v>
      </c>
      <c r="F189" s="137">
        <v>2903003430</v>
      </c>
      <c r="G189" s="51" t="s">
        <v>944</v>
      </c>
      <c r="H189" s="51" t="s">
        <v>698</v>
      </c>
      <c r="I189" s="51" t="s">
        <v>262</v>
      </c>
      <c r="J189" s="50">
        <v>31099</v>
      </c>
      <c r="K189" s="51" t="s">
        <v>602</v>
      </c>
      <c r="L189" s="50" t="s">
        <v>407</v>
      </c>
      <c r="M189" s="51" t="s">
        <v>109</v>
      </c>
      <c r="N189" s="100" t="s">
        <v>124</v>
      </c>
      <c r="O189" s="50" t="s">
        <v>945</v>
      </c>
      <c r="P189" s="101" t="s">
        <v>126</v>
      </c>
      <c r="Q189" s="101" t="s">
        <v>112</v>
      </c>
      <c r="R189" s="51" t="s">
        <v>134</v>
      </c>
      <c r="S189" s="44" t="s">
        <v>522</v>
      </c>
      <c r="T189" s="53"/>
      <c r="U189" s="54">
        <v>46106</v>
      </c>
      <c r="V189" s="75">
        <v>0.625</v>
      </c>
      <c r="W189" s="51" t="s">
        <v>979</v>
      </c>
      <c r="X189" s="56"/>
      <c r="Y189" s="57" t="s">
        <v>946</v>
      </c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  <c r="BD189" s="58"/>
      <c r="BE189" s="58"/>
      <c r="BF189" s="58"/>
      <c r="BG189" s="58"/>
      <c r="BH189" s="58"/>
      <c r="BI189" s="58"/>
    </row>
    <row r="190" spans="1:61" s="59" customFormat="1" ht="45.75" customHeight="1" x14ac:dyDescent="0.35">
      <c r="A190" s="47"/>
      <c r="B190" s="48">
        <v>187</v>
      </c>
      <c r="C190" s="49"/>
      <c r="D190" s="49"/>
      <c r="E190" s="50" t="s">
        <v>980</v>
      </c>
      <c r="F190" s="137">
        <v>5034062702</v>
      </c>
      <c r="G190" s="51" t="s">
        <v>981</v>
      </c>
      <c r="H190" s="51" t="s">
        <v>120</v>
      </c>
      <c r="I190" s="51" t="s">
        <v>106</v>
      </c>
      <c r="J190" s="50">
        <v>29111</v>
      </c>
      <c r="K190" s="51" t="s">
        <v>982</v>
      </c>
      <c r="L190" s="50" t="s">
        <v>438</v>
      </c>
      <c r="M190" s="51" t="s">
        <v>186</v>
      </c>
      <c r="N190" s="100" t="s">
        <v>254</v>
      </c>
      <c r="O190" s="50"/>
      <c r="P190" s="103" t="s">
        <v>111</v>
      </c>
      <c r="Q190" s="51" t="s">
        <v>256</v>
      </c>
      <c r="R190" s="51"/>
      <c r="S190" s="44" t="s">
        <v>522</v>
      </c>
      <c r="T190" s="53"/>
      <c r="U190" s="54">
        <v>46106</v>
      </c>
      <c r="V190" s="75">
        <v>0.625</v>
      </c>
      <c r="W190" s="51" t="s">
        <v>1065</v>
      </c>
      <c r="X190" s="56"/>
      <c r="Y190" s="57" t="s">
        <v>1064</v>
      </c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  <c r="BD190" s="58"/>
      <c r="BE190" s="58"/>
      <c r="BF190" s="58"/>
      <c r="BG190" s="58"/>
      <c r="BH190" s="58"/>
      <c r="BI190" s="58"/>
    </row>
    <row r="191" spans="1:61" s="59" customFormat="1" ht="45.75" customHeight="1" x14ac:dyDescent="0.35">
      <c r="A191" s="47"/>
      <c r="B191" s="48">
        <v>188</v>
      </c>
      <c r="C191" s="49"/>
      <c r="D191" s="49"/>
      <c r="E191" s="50" t="s">
        <v>980</v>
      </c>
      <c r="F191" s="137">
        <v>5034062702</v>
      </c>
      <c r="G191" s="51" t="s">
        <v>983</v>
      </c>
      <c r="H191" s="51" t="s">
        <v>984</v>
      </c>
      <c r="I191" s="51" t="s">
        <v>130</v>
      </c>
      <c r="J191" s="50">
        <v>28943</v>
      </c>
      <c r="K191" s="51" t="s">
        <v>985</v>
      </c>
      <c r="L191" s="50" t="s">
        <v>986</v>
      </c>
      <c r="M191" s="51" t="s">
        <v>186</v>
      </c>
      <c r="N191" s="100" t="s">
        <v>254</v>
      </c>
      <c r="O191" s="50"/>
      <c r="P191" s="50" t="s">
        <v>166</v>
      </c>
      <c r="Q191" s="51" t="s">
        <v>256</v>
      </c>
      <c r="R191" s="51"/>
      <c r="S191" s="44" t="s">
        <v>522</v>
      </c>
      <c r="T191" s="53"/>
      <c r="U191" s="54">
        <v>46106</v>
      </c>
      <c r="V191" s="75">
        <v>0.625</v>
      </c>
      <c r="W191" s="51" t="s">
        <v>1065</v>
      </c>
      <c r="X191" s="56"/>
      <c r="Y191" s="57" t="s">
        <v>1064</v>
      </c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  <c r="BD191" s="58"/>
      <c r="BE191" s="58"/>
      <c r="BF191" s="58"/>
      <c r="BG191" s="58"/>
      <c r="BH191" s="58"/>
      <c r="BI191" s="58"/>
    </row>
    <row r="192" spans="1:61" s="59" customFormat="1" ht="45.75" customHeight="1" x14ac:dyDescent="0.35">
      <c r="A192" s="47"/>
      <c r="B192" s="48">
        <v>189</v>
      </c>
      <c r="C192" s="49"/>
      <c r="D192" s="49"/>
      <c r="E192" s="50" t="s">
        <v>987</v>
      </c>
      <c r="F192" s="137">
        <v>5035028969</v>
      </c>
      <c r="G192" s="51" t="s">
        <v>988</v>
      </c>
      <c r="H192" s="51" t="s">
        <v>989</v>
      </c>
      <c r="I192" s="51" t="s">
        <v>533</v>
      </c>
      <c r="J192" s="50">
        <v>27379</v>
      </c>
      <c r="K192" s="51" t="s">
        <v>990</v>
      </c>
      <c r="L192" s="50" t="s">
        <v>174</v>
      </c>
      <c r="M192" s="100" t="s">
        <v>109</v>
      </c>
      <c r="N192" s="100" t="s">
        <v>164</v>
      </c>
      <c r="O192" s="50" t="s">
        <v>991</v>
      </c>
      <c r="P192" s="103" t="s">
        <v>111</v>
      </c>
      <c r="Q192" s="51" t="s">
        <v>256</v>
      </c>
      <c r="R192" s="51"/>
      <c r="S192" s="44" t="s">
        <v>522</v>
      </c>
      <c r="T192" s="53"/>
      <c r="U192" s="54">
        <v>46106</v>
      </c>
      <c r="V192" s="75">
        <v>0.625</v>
      </c>
      <c r="W192" s="51" t="s">
        <v>1066</v>
      </c>
      <c r="X192" s="56"/>
      <c r="Y192" s="57" t="s">
        <v>1064</v>
      </c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  <c r="BD192" s="58"/>
      <c r="BE192" s="58"/>
      <c r="BF192" s="58"/>
      <c r="BG192" s="58"/>
      <c r="BH192" s="58"/>
      <c r="BI192" s="58"/>
    </row>
    <row r="193" spans="1:61" s="59" customFormat="1" ht="45.75" customHeight="1" x14ac:dyDescent="0.35">
      <c r="A193" s="47"/>
      <c r="B193" s="48">
        <v>190</v>
      </c>
      <c r="C193" s="49"/>
      <c r="D193" s="49"/>
      <c r="E193" s="50" t="s">
        <v>987</v>
      </c>
      <c r="F193" s="137">
        <v>5035028969</v>
      </c>
      <c r="G193" s="51" t="s">
        <v>740</v>
      </c>
      <c r="H193" s="51" t="s">
        <v>375</v>
      </c>
      <c r="I193" s="51" t="s">
        <v>168</v>
      </c>
      <c r="J193" s="50">
        <v>27454</v>
      </c>
      <c r="K193" s="51" t="s">
        <v>985</v>
      </c>
      <c r="L193" s="50" t="s">
        <v>174</v>
      </c>
      <c r="M193" s="51" t="s">
        <v>186</v>
      </c>
      <c r="N193" s="100" t="s">
        <v>254</v>
      </c>
      <c r="O193" s="50"/>
      <c r="P193" s="50" t="s">
        <v>166</v>
      </c>
      <c r="Q193" s="51" t="s">
        <v>256</v>
      </c>
      <c r="R193" s="51"/>
      <c r="S193" s="44" t="s">
        <v>522</v>
      </c>
      <c r="T193" s="53"/>
      <c r="U193" s="54">
        <v>46106</v>
      </c>
      <c r="V193" s="75">
        <v>0.625</v>
      </c>
      <c r="W193" s="51" t="s">
        <v>1066</v>
      </c>
      <c r="X193" s="56"/>
      <c r="Y193" s="57" t="s">
        <v>1064</v>
      </c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  <c r="BD193" s="58"/>
      <c r="BE193" s="58"/>
      <c r="BF193" s="58"/>
      <c r="BG193" s="58"/>
      <c r="BH193" s="58"/>
      <c r="BI193" s="58"/>
    </row>
    <row r="194" spans="1:61" s="59" customFormat="1" ht="45.75" customHeight="1" x14ac:dyDescent="0.35">
      <c r="A194" s="47"/>
      <c r="B194" s="48">
        <v>191</v>
      </c>
      <c r="C194" s="49"/>
      <c r="D194" s="49"/>
      <c r="E194" s="50" t="s">
        <v>992</v>
      </c>
      <c r="F194" s="137">
        <v>7726531727</v>
      </c>
      <c r="G194" s="51" t="s">
        <v>993</v>
      </c>
      <c r="H194" s="51" t="s">
        <v>731</v>
      </c>
      <c r="I194" s="51" t="s">
        <v>147</v>
      </c>
      <c r="J194" s="50">
        <v>24452</v>
      </c>
      <c r="K194" s="51" t="s">
        <v>419</v>
      </c>
      <c r="L194" s="50" t="s">
        <v>994</v>
      </c>
      <c r="M194" s="51" t="s">
        <v>109</v>
      </c>
      <c r="N194" s="100" t="s">
        <v>164</v>
      </c>
      <c r="O194" s="50">
        <v>45623</v>
      </c>
      <c r="P194" s="103" t="s">
        <v>111</v>
      </c>
      <c r="Q194" s="51" t="s">
        <v>995</v>
      </c>
      <c r="R194" s="51"/>
      <c r="S194" s="44" t="s">
        <v>522</v>
      </c>
      <c r="T194" s="53"/>
      <c r="U194" s="54">
        <v>46106</v>
      </c>
      <c r="V194" s="75">
        <v>0.625</v>
      </c>
      <c r="W194" s="51" t="s">
        <v>1067</v>
      </c>
      <c r="X194" s="56"/>
      <c r="Y194" s="57" t="s">
        <v>1064</v>
      </c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  <c r="BD194" s="58"/>
      <c r="BE194" s="58"/>
      <c r="BF194" s="58"/>
      <c r="BG194" s="58"/>
      <c r="BH194" s="58"/>
      <c r="BI194" s="58"/>
    </row>
    <row r="195" spans="1:61" s="59" customFormat="1" ht="45.75" customHeight="1" x14ac:dyDescent="0.35">
      <c r="A195" s="47"/>
      <c r="B195" s="48">
        <v>192</v>
      </c>
      <c r="C195" s="49"/>
      <c r="D195" s="49"/>
      <c r="E195" s="50" t="s">
        <v>992</v>
      </c>
      <c r="F195" s="137">
        <v>7726531727</v>
      </c>
      <c r="G195" s="51" t="s">
        <v>996</v>
      </c>
      <c r="H195" s="51" t="s">
        <v>142</v>
      </c>
      <c r="I195" s="51" t="s">
        <v>332</v>
      </c>
      <c r="J195" s="50">
        <v>24213</v>
      </c>
      <c r="K195" s="51" t="s">
        <v>997</v>
      </c>
      <c r="L195" s="50">
        <v>22</v>
      </c>
      <c r="M195" s="51" t="s">
        <v>186</v>
      </c>
      <c r="N195" s="100" t="s">
        <v>361</v>
      </c>
      <c r="O195" s="50">
        <v>45623</v>
      </c>
      <c r="P195" s="103" t="s">
        <v>111</v>
      </c>
      <c r="Q195" s="51" t="s">
        <v>995</v>
      </c>
      <c r="R195" s="51"/>
      <c r="S195" s="44" t="s">
        <v>522</v>
      </c>
      <c r="T195" s="53"/>
      <c r="U195" s="54">
        <v>46106</v>
      </c>
      <c r="V195" s="75">
        <v>0.625</v>
      </c>
      <c r="W195" s="51" t="s">
        <v>1067</v>
      </c>
      <c r="X195" s="56"/>
      <c r="Y195" s="57" t="s">
        <v>1064</v>
      </c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  <c r="BD195" s="58"/>
      <c r="BE195" s="58"/>
      <c r="BF195" s="58"/>
      <c r="BG195" s="58"/>
      <c r="BH195" s="58"/>
      <c r="BI195" s="58"/>
    </row>
    <row r="196" spans="1:61" s="59" customFormat="1" ht="45.75" customHeight="1" x14ac:dyDescent="0.35">
      <c r="A196" s="47"/>
      <c r="B196" s="48">
        <v>193</v>
      </c>
      <c r="C196" s="49"/>
      <c r="D196" s="49"/>
      <c r="E196" s="50" t="s">
        <v>998</v>
      </c>
      <c r="F196" s="137">
        <v>5024080558</v>
      </c>
      <c r="G196" s="51" t="s">
        <v>999</v>
      </c>
      <c r="H196" s="51" t="s">
        <v>179</v>
      </c>
      <c r="I196" s="51" t="s">
        <v>199</v>
      </c>
      <c r="J196" s="50">
        <v>32090</v>
      </c>
      <c r="K196" s="51" t="s">
        <v>189</v>
      </c>
      <c r="L196" s="50" t="s">
        <v>1000</v>
      </c>
      <c r="M196" s="51" t="s">
        <v>109</v>
      </c>
      <c r="N196" s="100" t="s">
        <v>124</v>
      </c>
      <c r="O196" s="50" t="s">
        <v>1001</v>
      </c>
      <c r="P196" s="50" t="s">
        <v>148</v>
      </c>
      <c r="Q196" s="101" t="s">
        <v>112</v>
      </c>
      <c r="R196" s="51" t="s">
        <v>149</v>
      </c>
      <c r="S196" s="44" t="s">
        <v>523</v>
      </c>
      <c r="T196" s="53"/>
      <c r="U196" s="54">
        <v>46106</v>
      </c>
      <c r="V196" s="75">
        <v>0.625</v>
      </c>
      <c r="W196" s="51" t="s">
        <v>1068</v>
      </c>
      <c r="X196" s="56"/>
      <c r="Y196" s="57" t="s">
        <v>1064</v>
      </c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  <c r="BD196" s="58"/>
      <c r="BE196" s="58"/>
      <c r="BF196" s="58"/>
      <c r="BG196" s="58"/>
      <c r="BH196" s="58"/>
      <c r="BI196" s="58"/>
    </row>
    <row r="197" spans="1:61" s="59" customFormat="1" ht="45.75" customHeight="1" x14ac:dyDescent="0.35">
      <c r="A197" s="47"/>
      <c r="B197" s="48">
        <v>194</v>
      </c>
      <c r="C197" s="49"/>
      <c r="D197" s="49"/>
      <c r="E197" s="50" t="s">
        <v>1002</v>
      </c>
      <c r="F197" s="137">
        <v>5043017390</v>
      </c>
      <c r="G197" s="51" t="s">
        <v>1003</v>
      </c>
      <c r="H197" s="51" t="s">
        <v>626</v>
      </c>
      <c r="I197" s="51" t="s">
        <v>305</v>
      </c>
      <c r="J197" s="50">
        <v>24365</v>
      </c>
      <c r="K197" s="51" t="s">
        <v>1004</v>
      </c>
      <c r="L197" s="50">
        <v>13</v>
      </c>
      <c r="M197" s="100" t="s">
        <v>145</v>
      </c>
      <c r="N197" s="100" t="s">
        <v>124</v>
      </c>
      <c r="O197" s="50">
        <v>45862</v>
      </c>
      <c r="P197" s="101" t="s">
        <v>126</v>
      </c>
      <c r="Q197" s="101" t="s">
        <v>112</v>
      </c>
      <c r="R197" s="51" t="s">
        <v>1005</v>
      </c>
      <c r="S197" s="44" t="s">
        <v>523</v>
      </c>
      <c r="T197" s="53"/>
      <c r="U197" s="54">
        <v>46106</v>
      </c>
      <c r="V197" s="75">
        <v>0.625</v>
      </c>
      <c r="W197" s="51" t="s">
        <v>1069</v>
      </c>
      <c r="X197" s="56"/>
      <c r="Y197" s="57" t="s">
        <v>1064</v>
      </c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  <c r="BD197" s="58"/>
      <c r="BE197" s="58"/>
      <c r="BF197" s="58"/>
      <c r="BG197" s="58"/>
      <c r="BH197" s="58"/>
      <c r="BI197" s="58"/>
    </row>
    <row r="198" spans="1:61" s="59" customFormat="1" ht="45.75" customHeight="1" x14ac:dyDescent="0.35">
      <c r="A198" s="47"/>
      <c r="B198" s="48">
        <v>195</v>
      </c>
      <c r="C198" s="49"/>
      <c r="D198" s="49"/>
      <c r="E198" s="50" t="s">
        <v>998</v>
      </c>
      <c r="F198" s="137">
        <v>5024080558</v>
      </c>
      <c r="G198" s="51" t="s">
        <v>1006</v>
      </c>
      <c r="H198" s="51" t="s">
        <v>266</v>
      </c>
      <c r="I198" s="51" t="s">
        <v>336</v>
      </c>
      <c r="J198" s="50">
        <v>22973</v>
      </c>
      <c r="K198" s="51" t="s">
        <v>189</v>
      </c>
      <c r="L198" s="50" t="s">
        <v>1007</v>
      </c>
      <c r="M198" s="51" t="s">
        <v>109</v>
      </c>
      <c r="N198" s="100" t="s">
        <v>124</v>
      </c>
      <c r="O198" s="50" t="s">
        <v>1008</v>
      </c>
      <c r="P198" s="50" t="s">
        <v>148</v>
      </c>
      <c r="Q198" s="101" t="s">
        <v>112</v>
      </c>
      <c r="R198" s="51" t="s">
        <v>149</v>
      </c>
      <c r="S198" s="44" t="s">
        <v>523</v>
      </c>
      <c r="T198" s="53"/>
      <c r="U198" s="54">
        <v>46106</v>
      </c>
      <c r="V198" s="75">
        <v>0.625</v>
      </c>
      <c r="W198" s="51" t="s">
        <v>1070</v>
      </c>
      <c r="X198" s="56"/>
      <c r="Y198" s="57" t="s">
        <v>1064</v>
      </c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  <c r="BD198" s="58"/>
      <c r="BE198" s="58"/>
      <c r="BF198" s="58"/>
      <c r="BG198" s="58"/>
      <c r="BH198" s="58"/>
      <c r="BI198" s="58"/>
    </row>
    <row r="199" spans="1:61" s="59" customFormat="1" ht="45.75" customHeight="1" x14ac:dyDescent="0.35">
      <c r="A199" s="47"/>
      <c r="B199" s="48">
        <v>196</v>
      </c>
      <c r="C199" s="49"/>
      <c r="D199" s="49"/>
      <c r="E199" s="50" t="s">
        <v>1009</v>
      </c>
      <c r="F199" s="137">
        <v>5034062692</v>
      </c>
      <c r="G199" s="51" t="s">
        <v>1010</v>
      </c>
      <c r="H199" s="51" t="s">
        <v>1011</v>
      </c>
      <c r="I199" s="51" t="s">
        <v>1012</v>
      </c>
      <c r="J199" s="50">
        <v>22884</v>
      </c>
      <c r="K199" s="51" t="s">
        <v>985</v>
      </c>
      <c r="L199" s="50" t="s">
        <v>163</v>
      </c>
      <c r="M199" s="51" t="s">
        <v>186</v>
      </c>
      <c r="N199" s="100" t="s">
        <v>254</v>
      </c>
      <c r="O199" s="50" t="s">
        <v>1013</v>
      </c>
      <c r="P199" s="103" t="s">
        <v>111</v>
      </c>
      <c r="Q199" s="51" t="s">
        <v>256</v>
      </c>
      <c r="R199" s="51"/>
      <c r="S199" s="44" t="s">
        <v>522</v>
      </c>
      <c r="T199" s="53"/>
      <c r="U199" s="54">
        <v>46106</v>
      </c>
      <c r="V199" s="75">
        <v>0.625</v>
      </c>
      <c r="W199" s="51" t="s">
        <v>1071</v>
      </c>
      <c r="X199" s="56"/>
      <c r="Y199" s="57" t="s">
        <v>1064</v>
      </c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  <c r="BD199" s="58"/>
      <c r="BE199" s="58"/>
      <c r="BF199" s="58"/>
      <c r="BG199" s="58"/>
      <c r="BH199" s="58"/>
      <c r="BI199" s="58"/>
    </row>
    <row r="200" spans="1:61" s="59" customFormat="1" ht="45.75" customHeight="1" x14ac:dyDescent="0.35">
      <c r="A200" s="47"/>
      <c r="B200" s="48">
        <v>197</v>
      </c>
      <c r="C200" s="49"/>
      <c r="D200" s="49"/>
      <c r="E200" s="50" t="s">
        <v>1009</v>
      </c>
      <c r="F200" s="137">
        <v>5034062692</v>
      </c>
      <c r="G200" s="51" t="s">
        <v>1014</v>
      </c>
      <c r="H200" s="51" t="s">
        <v>731</v>
      </c>
      <c r="I200" s="51" t="s">
        <v>1015</v>
      </c>
      <c r="J200" s="50">
        <v>23641</v>
      </c>
      <c r="K200" s="51" t="s">
        <v>985</v>
      </c>
      <c r="L200" s="50" t="s">
        <v>1016</v>
      </c>
      <c r="M200" s="51" t="s">
        <v>186</v>
      </c>
      <c r="N200" s="100" t="s">
        <v>254</v>
      </c>
      <c r="O200" s="50" t="s">
        <v>1017</v>
      </c>
      <c r="P200" s="50" t="s">
        <v>166</v>
      </c>
      <c r="Q200" s="51" t="s">
        <v>256</v>
      </c>
      <c r="R200" s="51"/>
      <c r="S200" s="44" t="s">
        <v>522</v>
      </c>
      <c r="T200" s="53"/>
      <c r="U200" s="54">
        <v>46106</v>
      </c>
      <c r="V200" s="75">
        <v>0.625</v>
      </c>
      <c r="W200" s="51" t="s">
        <v>1071</v>
      </c>
      <c r="X200" s="56"/>
      <c r="Y200" s="57" t="s">
        <v>1064</v>
      </c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  <c r="BD200" s="58"/>
      <c r="BE200" s="58"/>
      <c r="BF200" s="58"/>
      <c r="BG200" s="58"/>
      <c r="BH200" s="58"/>
      <c r="BI200" s="58"/>
    </row>
    <row r="201" spans="1:61" s="59" customFormat="1" ht="45.75" customHeight="1" x14ac:dyDescent="0.35">
      <c r="A201" s="47"/>
      <c r="B201" s="48">
        <v>198</v>
      </c>
      <c r="C201" s="49"/>
      <c r="D201" s="49"/>
      <c r="E201" s="50" t="s">
        <v>1018</v>
      </c>
      <c r="F201" s="137">
        <v>5027228964</v>
      </c>
      <c r="G201" s="51" t="s">
        <v>1019</v>
      </c>
      <c r="H201" s="51" t="s">
        <v>179</v>
      </c>
      <c r="I201" s="51" t="s">
        <v>130</v>
      </c>
      <c r="J201" s="50">
        <v>29526</v>
      </c>
      <c r="K201" s="51" t="s">
        <v>574</v>
      </c>
      <c r="L201" s="50" t="s">
        <v>357</v>
      </c>
      <c r="M201" s="51" t="s">
        <v>109</v>
      </c>
      <c r="N201" s="51" t="s">
        <v>110</v>
      </c>
      <c r="O201" s="50">
        <v>44972</v>
      </c>
      <c r="P201" s="101" t="s">
        <v>126</v>
      </c>
      <c r="Q201" s="101" t="s">
        <v>112</v>
      </c>
      <c r="R201" s="51" t="s">
        <v>738</v>
      </c>
      <c r="S201" s="44" t="s">
        <v>523</v>
      </c>
      <c r="T201" s="53"/>
      <c r="U201" s="54">
        <v>46106</v>
      </c>
      <c r="V201" s="75">
        <v>0.625</v>
      </c>
      <c r="W201" s="51" t="s">
        <v>1072</v>
      </c>
      <c r="X201" s="56"/>
      <c r="Y201" s="57" t="s">
        <v>1064</v>
      </c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  <c r="BD201" s="58"/>
      <c r="BE201" s="58"/>
      <c r="BF201" s="58"/>
      <c r="BG201" s="58"/>
      <c r="BH201" s="58"/>
      <c r="BI201" s="58"/>
    </row>
    <row r="202" spans="1:61" s="59" customFormat="1" ht="45.75" customHeight="1" x14ac:dyDescent="0.35">
      <c r="A202" s="47"/>
      <c r="B202" s="48">
        <v>199</v>
      </c>
      <c r="C202" s="49"/>
      <c r="D202" s="49"/>
      <c r="E202" s="50" t="s">
        <v>1020</v>
      </c>
      <c r="F202" s="137">
        <v>7714132189</v>
      </c>
      <c r="G202" s="51" t="s">
        <v>1021</v>
      </c>
      <c r="H202" s="51" t="s">
        <v>115</v>
      </c>
      <c r="I202" s="51" t="s">
        <v>430</v>
      </c>
      <c r="J202" s="50">
        <v>21224</v>
      </c>
      <c r="K202" s="51" t="s">
        <v>1022</v>
      </c>
      <c r="L202" s="50">
        <v>40</v>
      </c>
      <c r="M202" s="51" t="s">
        <v>109</v>
      </c>
      <c r="N202" s="100" t="s">
        <v>361</v>
      </c>
      <c r="O202" s="50"/>
      <c r="P202" s="101" t="s">
        <v>126</v>
      </c>
      <c r="Q202" s="101" t="s">
        <v>112</v>
      </c>
      <c r="R202" s="51" t="s">
        <v>263</v>
      </c>
      <c r="S202" s="44" t="s">
        <v>523</v>
      </c>
      <c r="T202" s="53"/>
      <c r="U202" s="54">
        <v>46106</v>
      </c>
      <c r="V202" s="75">
        <v>0.625</v>
      </c>
      <c r="W202" s="51" t="s">
        <v>1073</v>
      </c>
      <c r="X202" s="56"/>
      <c r="Y202" s="57" t="s">
        <v>1064</v>
      </c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  <c r="BD202" s="58"/>
      <c r="BE202" s="58"/>
      <c r="BF202" s="58"/>
      <c r="BG202" s="58"/>
      <c r="BH202" s="58"/>
      <c r="BI202" s="58"/>
    </row>
    <row r="203" spans="1:61" s="59" customFormat="1" ht="45.75" customHeight="1" x14ac:dyDescent="0.35">
      <c r="A203" s="47"/>
      <c r="B203" s="48">
        <v>200</v>
      </c>
      <c r="C203" s="49"/>
      <c r="D203" s="49"/>
      <c r="E203" s="50" t="s">
        <v>1023</v>
      </c>
      <c r="F203" s="137">
        <v>5044122020</v>
      </c>
      <c r="G203" s="51" t="s">
        <v>1024</v>
      </c>
      <c r="H203" s="51" t="s">
        <v>160</v>
      </c>
      <c r="I203" s="51" t="s">
        <v>1025</v>
      </c>
      <c r="J203" s="50">
        <v>25729</v>
      </c>
      <c r="K203" s="51" t="s">
        <v>431</v>
      </c>
      <c r="L203" s="50" t="s">
        <v>1026</v>
      </c>
      <c r="M203" s="100" t="s">
        <v>145</v>
      </c>
      <c r="N203" s="100" t="s">
        <v>197</v>
      </c>
      <c r="O203" s="50" t="s">
        <v>1027</v>
      </c>
      <c r="P203" s="50" t="s">
        <v>148</v>
      </c>
      <c r="Q203" s="101" t="s">
        <v>112</v>
      </c>
      <c r="R203" s="51" t="s">
        <v>134</v>
      </c>
      <c r="S203" s="44" t="s">
        <v>523</v>
      </c>
      <c r="T203" s="53"/>
      <c r="U203" s="54">
        <v>46106</v>
      </c>
      <c r="V203" s="75">
        <v>0.625</v>
      </c>
      <c r="W203" s="51"/>
      <c r="X203" s="56"/>
      <c r="Y203" s="57" t="s">
        <v>1064</v>
      </c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  <c r="BD203" s="58"/>
      <c r="BE203" s="58"/>
      <c r="BF203" s="58"/>
      <c r="BG203" s="58"/>
      <c r="BH203" s="58"/>
      <c r="BI203" s="58"/>
    </row>
    <row r="204" spans="1:61" s="59" customFormat="1" ht="45.75" customHeight="1" x14ac:dyDescent="0.35">
      <c r="A204" s="47"/>
      <c r="B204" s="48">
        <v>201</v>
      </c>
      <c r="C204" s="49"/>
      <c r="D204" s="49"/>
      <c r="E204" s="50" t="s">
        <v>1023</v>
      </c>
      <c r="F204" s="137">
        <v>5044122020</v>
      </c>
      <c r="G204" s="51" t="s">
        <v>1028</v>
      </c>
      <c r="H204" s="51" t="s">
        <v>105</v>
      </c>
      <c r="I204" s="51" t="s">
        <v>147</v>
      </c>
      <c r="J204" s="50">
        <v>30516</v>
      </c>
      <c r="K204" s="51" t="s">
        <v>431</v>
      </c>
      <c r="L204" s="50" t="s">
        <v>1029</v>
      </c>
      <c r="M204" s="100" t="s">
        <v>145</v>
      </c>
      <c r="N204" s="100" t="s">
        <v>197</v>
      </c>
      <c r="O204" s="50" t="s">
        <v>1030</v>
      </c>
      <c r="P204" s="50" t="s">
        <v>148</v>
      </c>
      <c r="Q204" s="101" t="s">
        <v>112</v>
      </c>
      <c r="R204" s="51" t="s">
        <v>309</v>
      </c>
      <c r="S204" s="44" t="s">
        <v>523</v>
      </c>
      <c r="T204" s="53"/>
      <c r="U204" s="54">
        <v>46106</v>
      </c>
      <c r="V204" s="75">
        <v>0.625</v>
      </c>
      <c r="W204" s="51"/>
      <c r="X204" s="56"/>
      <c r="Y204" s="57" t="s">
        <v>1064</v>
      </c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  <c r="BD204" s="58"/>
      <c r="BE204" s="58"/>
      <c r="BF204" s="58"/>
      <c r="BG204" s="58"/>
      <c r="BH204" s="58"/>
      <c r="BI204" s="58"/>
    </row>
    <row r="205" spans="1:61" s="59" customFormat="1" ht="45.75" customHeight="1" x14ac:dyDescent="0.35">
      <c r="A205" s="47"/>
      <c r="B205" s="48">
        <v>202</v>
      </c>
      <c r="C205" s="49"/>
      <c r="D205" s="49"/>
      <c r="E205" s="50" t="s">
        <v>1031</v>
      </c>
      <c r="F205" s="137">
        <v>502702133619</v>
      </c>
      <c r="G205" s="51" t="s">
        <v>1032</v>
      </c>
      <c r="H205" s="51" t="s">
        <v>179</v>
      </c>
      <c r="I205" s="51" t="s">
        <v>199</v>
      </c>
      <c r="J205" s="50">
        <v>19492</v>
      </c>
      <c r="K205" s="51" t="s">
        <v>559</v>
      </c>
      <c r="L205" s="50" t="s">
        <v>1033</v>
      </c>
      <c r="M205" s="51" t="s">
        <v>109</v>
      </c>
      <c r="N205" s="100" t="s">
        <v>124</v>
      </c>
      <c r="O205" s="50" t="s">
        <v>1034</v>
      </c>
      <c r="P205" s="101" t="s">
        <v>126</v>
      </c>
      <c r="Q205" s="101" t="s">
        <v>112</v>
      </c>
      <c r="R205" s="51" t="s">
        <v>1035</v>
      </c>
      <c r="S205" s="44" t="s">
        <v>523</v>
      </c>
      <c r="T205" s="53"/>
      <c r="U205" s="54">
        <v>46106</v>
      </c>
      <c r="V205" s="75">
        <v>0.625</v>
      </c>
      <c r="W205" s="51" t="s">
        <v>1074</v>
      </c>
      <c r="X205" s="56"/>
      <c r="Y205" s="57" t="s">
        <v>1064</v>
      </c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  <c r="BD205" s="58"/>
      <c r="BE205" s="58"/>
      <c r="BF205" s="58"/>
      <c r="BG205" s="58"/>
      <c r="BH205" s="58"/>
      <c r="BI205" s="58"/>
    </row>
    <row r="206" spans="1:61" s="59" customFormat="1" ht="45.75" customHeight="1" x14ac:dyDescent="0.35">
      <c r="A206" s="47"/>
      <c r="B206" s="48">
        <v>203</v>
      </c>
      <c r="C206" s="49"/>
      <c r="D206" s="49"/>
      <c r="E206" s="50" t="s">
        <v>1031</v>
      </c>
      <c r="F206" s="137">
        <v>502702000000</v>
      </c>
      <c r="G206" s="51" t="s">
        <v>1036</v>
      </c>
      <c r="H206" s="51" t="s">
        <v>426</v>
      </c>
      <c r="I206" s="51" t="s">
        <v>180</v>
      </c>
      <c r="J206" s="50">
        <v>17194</v>
      </c>
      <c r="K206" s="51" t="s">
        <v>933</v>
      </c>
      <c r="L206" s="50" t="s">
        <v>1033</v>
      </c>
      <c r="M206" s="51" t="s">
        <v>186</v>
      </c>
      <c r="N206" s="100" t="s">
        <v>197</v>
      </c>
      <c r="O206" s="50"/>
      <c r="P206" s="101" t="s">
        <v>126</v>
      </c>
      <c r="Q206" s="101" t="s">
        <v>112</v>
      </c>
      <c r="R206" s="51" t="s">
        <v>1037</v>
      </c>
      <c r="S206" s="44" t="s">
        <v>523</v>
      </c>
      <c r="T206" s="53"/>
      <c r="U206" s="54">
        <v>46106</v>
      </c>
      <c r="V206" s="75">
        <v>0.625</v>
      </c>
      <c r="W206" s="51" t="s">
        <v>1074</v>
      </c>
      <c r="X206" s="56"/>
      <c r="Y206" s="57" t="s">
        <v>1064</v>
      </c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  <c r="BD206" s="58"/>
      <c r="BE206" s="58"/>
      <c r="BF206" s="58"/>
      <c r="BG206" s="58"/>
      <c r="BH206" s="58"/>
      <c r="BI206" s="58"/>
    </row>
    <row r="207" spans="1:61" s="59" customFormat="1" ht="45.75" customHeight="1" x14ac:dyDescent="0.35">
      <c r="A207" s="47"/>
      <c r="B207" s="48">
        <v>204</v>
      </c>
      <c r="C207" s="49"/>
      <c r="D207" s="49"/>
      <c r="E207" s="50" t="s">
        <v>1031</v>
      </c>
      <c r="F207" s="137">
        <v>680801000000</v>
      </c>
      <c r="G207" s="51" t="s">
        <v>1038</v>
      </c>
      <c r="H207" s="51" t="s">
        <v>120</v>
      </c>
      <c r="I207" s="51" t="s">
        <v>168</v>
      </c>
      <c r="J207" s="50">
        <v>30145</v>
      </c>
      <c r="K207" s="51" t="s">
        <v>933</v>
      </c>
      <c r="L207" s="50" t="s">
        <v>906</v>
      </c>
      <c r="M207" s="51" t="s">
        <v>186</v>
      </c>
      <c r="N207" s="100" t="s">
        <v>197</v>
      </c>
      <c r="O207" s="50"/>
      <c r="P207" s="101" t="s">
        <v>126</v>
      </c>
      <c r="Q207" s="101" t="s">
        <v>112</v>
      </c>
      <c r="R207" s="51" t="s">
        <v>1037</v>
      </c>
      <c r="S207" s="44" t="s">
        <v>523</v>
      </c>
      <c r="T207" s="53"/>
      <c r="U207" s="54">
        <v>46106</v>
      </c>
      <c r="V207" s="75">
        <v>0.625</v>
      </c>
      <c r="W207" s="51" t="s">
        <v>1074</v>
      </c>
      <c r="X207" s="56"/>
      <c r="Y207" s="57" t="s">
        <v>1064</v>
      </c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  <c r="BD207" s="58"/>
      <c r="BE207" s="58"/>
      <c r="BF207" s="58"/>
      <c r="BG207" s="58"/>
      <c r="BH207" s="58"/>
      <c r="BI207" s="58"/>
    </row>
    <row r="208" spans="1:61" s="59" customFormat="1" ht="45.75" customHeight="1" x14ac:dyDescent="0.35">
      <c r="A208" s="47"/>
      <c r="B208" s="48">
        <v>205</v>
      </c>
      <c r="C208" s="49"/>
      <c r="D208" s="49"/>
      <c r="E208" s="50" t="s">
        <v>1039</v>
      </c>
      <c r="F208" s="137">
        <v>5032078640</v>
      </c>
      <c r="G208" s="51" t="s">
        <v>1040</v>
      </c>
      <c r="H208" s="51" t="s">
        <v>563</v>
      </c>
      <c r="I208" s="51" t="s">
        <v>1041</v>
      </c>
      <c r="J208" s="50">
        <v>24932</v>
      </c>
      <c r="K208" s="51" t="s">
        <v>1042</v>
      </c>
      <c r="L208" s="50" t="s">
        <v>1043</v>
      </c>
      <c r="M208" s="100" t="s">
        <v>145</v>
      </c>
      <c r="N208" s="100" t="s">
        <v>124</v>
      </c>
      <c r="O208" s="50" t="s">
        <v>1044</v>
      </c>
      <c r="P208" s="50" t="s">
        <v>148</v>
      </c>
      <c r="Q208" s="101" t="s">
        <v>112</v>
      </c>
      <c r="R208" s="51" t="s">
        <v>1045</v>
      </c>
      <c r="S208" s="44" t="s">
        <v>523</v>
      </c>
      <c r="T208" s="53"/>
      <c r="U208" s="54">
        <v>46106</v>
      </c>
      <c r="V208" s="75">
        <v>0.625</v>
      </c>
      <c r="W208" s="51" t="s">
        <v>1075</v>
      </c>
      <c r="X208" s="56"/>
      <c r="Y208" s="57" t="s">
        <v>1064</v>
      </c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  <c r="BD208" s="58"/>
      <c r="BE208" s="58"/>
      <c r="BF208" s="58"/>
      <c r="BG208" s="58"/>
      <c r="BH208" s="58"/>
      <c r="BI208" s="58"/>
    </row>
    <row r="209" spans="1:61" s="59" customFormat="1" ht="45.75" customHeight="1" x14ac:dyDescent="0.35">
      <c r="A209" s="47"/>
      <c r="B209" s="48">
        <v>206</v>
      </c>
      <c r="C209" s="49"/>
      <c r="D209" s="49"/>
      <c r="E209" s="50" t="s">
        <v>1046</v>
      </c>
      <c r="F209" s="137">
        <v>5027048351</v>
      </c>
      <c r="G209" s="51" t="s">
        <v>1047</v>
      </c>
      <c r="H209" s="51" t="s">
        <v>179</v>
      </c>
      <c r="I209" s="51" t="s">
        <v>130</v>
      </c>
      <c r="J209" s="50">
        <v>21103</v>
      </c>
      <c r="K209" s="51" t="s">
        <v>1048</v>
      </c>
      <c r="L209" s="50" t="s">
        <v>1049</v>
      </c>
      <c r="M209" s="51" t="s">
        <v>109</v>
      </c>
      <c r="N209" s="100" t="s">
        <v>124</v>
      </c>
      <c r="O209" s="50" t="s">
        <v>1050</v>
      </c>
      <c r="P209" s="101" t="s">
        <v>126</v>
      </c>
      <c r="Q209" s="101" t="s">
        <v>112</v>
      </c>
      <c r="R209" s="51" t="s">
        <v>1051</v>
      </c>
      <c r="S209" s="44" t="s">
        <v>523</v>
      </c>
      <c r="T209" s="53"/>
      <c r="U209" s="54">
        <v>46106</v>
      </c>
      <c r="V209" s="73">
        <v>0.64583333333333304</v>
      </c>
      <c r="W209" s="51" t="s">
        <v>1076</v>
      </c>
      <c r="X209" s="56"/>
      <c r="Y209" s="57" t="s">
        <v>1064</v>
      </c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  <c r="BD209" s="58"/>
      <c r="BE209" s="58"/>
      <c r="BF209" s="58"/>
      <c r="BG209" s="58"/>
      <c r="BH209" s="58"/>
      <c r="BI209" s="58"/>
    </row>
    <row r="210" spans="1:61" s="59" customFormat="1" ht="45.75" customHeight="1" x14ac:dyDescent="0.35">
      <c r="A210" s="47"/>
      <c r="B210" s="48">
        <v>207</v>
      </c>
      <c r="C210" s="49"/>
      <c r="D210" s="49"/>
      <c r="E210" s="50" t="s">
        <v>1046</v>
      </c>
      <c r="F210" s="137">
        <v>5027048351</v>
      </c>
      <c r="G210" s="51" t="s">
        <v>1052</v>
      </c>
      <c r="H210" s="51" t="s">
        <v>129</v>
      </c>
      <c r="I210" s="51" t="s">
        <v>116</v>
      </c>
      <c r="J210" s="50">
        <v>26083</v>
      </c>
      <c r="K210" s="51" t="s">
        <v>1053</v>
      </c>
      <c r="L210" s="50" t="s">
        <v>1054</v>
      </c>
      <c r="M210" s="51" t="s">
        <v>109</v>
      </c>
      <c r="N210" s="100" t="s">
        <v>124</v>
      </c>
      <c r="O210" s="50" t="s">
        <v>1055</v>
      </c>
      <c r="P210" s="101" t="s">
        <v>126</v>
      </c>
      <c r="Q210" s="101" t="s">
        <v>112</v>
      </c>
      <c r="R210" s="51" t="s">
        <v>1051</v>
      </c>
      <c r="S210" s="44" t="s">
        <v>523</v>
      </c>
      <c r="T210" s="53"/>
      <c r="U210" s="54">
        <v>46106</v>
      </c>
      <c r="V210" s="73">
        <v>0.64583333333333304</v>
      </c>
      <c r="W210" s="51" t="s">
        <v>1076</v>
      </c>
      <c r="X210" s="56"/>
      <c r="Y210" s="57" t="s">
        <v>1064</v>
      </c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  <c r="BD210" s="58"/>
      <c r="BE210" s="58"/>
      <c r="BF210" s="58"/>
      <c r="BG210" s="58"/>
      <c r="BH210" s="58"/>
      <c r="BI210" s="58"/>
    </row>
    <row r="211" spans="1:61" s="59" customFormat="1" ht="45.75" customHeight="1" x14ac:dyDescent="0.35">
      <c r="A211" s="47"/>
      <c r="B211" s="48">
        <v>208</v>
      </c>
      <c r="C211" s="49"/>
      <c r="D211" s="49"/>
      <c r="E211" s="50" t="s">
        <v>1056</v>
      </c>
      <c r="F211" s="137">
        <v>5032235283</v>
      </c>
      <c r="G211" s="51" t="s">
        <v>1057</v>
      </c>
      <c r="H211" s="51" t="s">
        <v>1058</v>
      </c>
      <c r="I211" s="51" t="s">
        <v>116</v>
      </c>
      <c r="J211" s="50">
        <v>24049</v>
      </c>
      <c r="K211" s="51" t="s">
        <v>1059</v>
      </c>
      <c r="L211" s="50" t="s">
        <v>886</v>
      </c>
      <c r="M211" s="51" t="s">
        <v>109</v>
      </c>
      <c r="N211" s="100" t="s">
        <v>124</v>
      </c>
      <c r="O211" s="50" t="s">
        <v>1060</v>
      </c>
      <c r="P211" s="101" t="s">
        <v>126</v>
      </c>
      <c r="Q211" s="101" t="s">
        <v>112</v>
      </c>
      <c r="R211" s="51" t="s">
        <v>140</v>
      </c>
      <c r="S211" s="44" t="s">
        <v>523</v>
      </c>
      <c r="T211" s="53"/>
      <c r="U211" s="54">
        <v>46106</v>
      </c>
      <c r="V211" s="73">
        <v>0.64583333333333304</v>
      </c>
      <c r="W211" s="51" t="s">
        <v>1077</v>
      </c>
      <c r="X211" s="56"/>
      <c r="Y211" s="57" t="s">
        <v>1064</v>
      </c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  <c r="BD211" s="58"/>
      <c r="BE211" s="58"/>
      <c r="BF211" s="58"/>
      <c r="BG211" s="58"/>
      <c r="BH211" s="58"/>
      <c r="BI211" s="58"/>
    </row>
    <row r="212" spans="1:61" s="59" customFormat="1" ht="45.75" customHeight="1" x14ac:dyDescent="0.35">
      <c r="A212" s="47"/>
      <c r="B212" s="48">
        <v>209</v>
      </c>
      <c r="C212" s="49"/>
      <c r="D212" s="49"/>
      <c r="E212" s="50" t="s">
        <v>1056</v>
      </c>
      <c r="F212" s="137">
        <v>5032235283</v>
      </c>
      <c r="G212" s="51" t="s">
        <v>1061</v>
      </c>
      <c r="H212" s="51" t="s">
        <v>142</v>
      </c>
      <c r="I212" s="51" t="s">
        <v>341</v>
      </c>
      <c r="J212" s="50">
        <v>27324</v>
      </c>
      <c r="K212" s="51" t="s">
        <v>1062</v>
      </c>
      <c r="L212" s="50" t="s">
        <v>1007</v>
      </c>
      <c r="M212" s="51" t="s">
        <v>109</v>
      </c>
      <c r="N212" s="100" t="s">
        <v>124</v>
      </c>
      <c r="O212" s="50" t="s">
        <v>1063</v>
      </c>
      <c r="P212" s="101" t="s">
        <v>126</v>
      </c>
      <c r="Q212" s="101" t="s">
        <v>112</v>
      </c>
      <c r="R212" s="51" t="s">
        <v>149</v>
      </c>
      <c r="S212" s="44" t="s">
        <v>523</v>
      </c>
      <c r="T212" s="53"/>
      <c r="U212" s="54">
        <v>46106</v>
      </c>
      <c r="V212" s="73">
        <v>0.64583333333333304</v>
      </c>
      <c r="W212" s="51" t="s">
        <v>1077</v>
      </c>
      <c r="X212" s="56"/>
      <c r="Y212" s="57" t="s">
        <v>1064</v>
      </c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  <c r="BD212" s="58"/>
      <c r="BE212" s="58"/>
      <c r="BF212" s="58"/>
      <c r="BG212" s="58"/>
      <c r="BH212" s="58"/>
      <c r="BI212" s="58"/>
    </row>
    <row r="213" spans="1:61" s="59" customFormat="1" ht="45.75" customHeight="1" x14ac:dyDescent="0.35">
      <c r="A213" s="47"/>
      <c r="B213" s="48">
        <v>210</v>
      </c>
      <c r="C213" s="49"/>
      <c r="D213" s="49"/>
      <c r="E213" s="50" t="s">
        <v>1087</v>
      </c>
      <c r="F213" s="137">
        <v>5017128216</v>
      </c>
      <c r="G213" s="50" t="s">
        <v>1088</v>
      </c>
      <c r="H213" s="50" t="s">
        <v>115</v>
      </c>
      <c r="I213" s="50" t="s">
        <v>430</v>
      </c>
      <c r="J213" s="50">
        <v>29095</v>
      </c>
      <c r="K213" s="50" t="s">
        <v>1089</v>
      </c>
      <c r="L213" s="50" t="s">
        <v>182</v>
      </c>
      <c r="M213" s="50" t="s">
        <v>109</v>
      </c>
      <c r="N213" s="50" t="s">
        <v>124</v>
      </c>
      <c r="O213" s="50" t="s">
        <v>1090</v>
      </c>
      <c r="P213" s="50" t="s">
        <v>126</v>
      </c>
      <c r="Q213" s="50" t="s">
        <v>1091</v>
      </c>
      <c r="R213" s="50" t="s">
        <v>309</v>
      </c>
      <c r="S213" s="44" t="s">
        <v>523</v>
      </c>
      <c r="T213" s="53"/>
      <c r="U213" s="54">
        <v>46106</v>
      </c>
      <c r="V213" s="73">
        <v>0.64583333333333304</v>
      </c>
      <c r="W213" s="51" t="s">
        <v>1230</v>
      </c>
      <c r="X213" s="56"/>
      <c r="Y213" s="57" t="s">
        <v>1064</v>
      </c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  <c r="BD213" s="58"/>
      <c r="BE213" s="58"/>
      <c r="BF213" s="58"/>
      <c r="BG213" s="58"/>
      <c r="BH213" s="58"/>
      <c r="BI213" s="58"/>
    </row>
    <row r="214" spans="1:61" s="59" customFormat="1" ht="45.75" customHeight="1" x14ac:dyDescent="0.35">
      <c r="A214" s="47"/>
      <c r="B214" s="48">
        <v>211</v>
      </c>
      <c r="C214" s="49"/>
      <c r="D214" s="49"/>
      <c r="E214" s="50" t="s">
        <v>1087</v>
      </c>
      <c r="F214" s="137">
        <v>5017128216</v>
      </c>
      <c r="G214" s="50" t="s">
        <v>1092</v>
      </c>
      <c r="H214" s="50" t="s">
        <v>179</v>
      </c>
      <c r="I214" s="50" t="s">
        <v>199</v>
      </c>
      <c r="J214" s="50">
        <v>31216</v>
      </c>
      <c r="K214" s="50" t="s">
        <v>1093</v>
      </c>
      <c r="L214" s="50" t="s">
        <v>170</v>
      </c>
      <c r="M214" s="50" t="s">
        <v>109</v>
      </c>
      <c r="N214" s="50" t="s">
        <v>124</v>
      </c>
      <c r="O214" s="50" t="s">
        <v>1094</v>
      </c>
      <c r="P214" s="50" t="s">
        <v>126</v>
      </c>
      <c r="Q214" s="50" t="s">
        <v>1091</v>
      </c>
      <c r="R214" s="50" t="s">
        <v>140</v>
      </c>
      <c r="S214" s="44" t="s">
        <v>523</v>
      </c>
      <c r="T214" s="53"/>
      <c r="U214" s="54">
        <v>46106</v>
      </c>
      <c r="V214" s="73">
        <v>0.64583333333333304</v>
      </c>
      <c r="W214" s="51" t="s">
        <v>1230</v>
      </c>
      <c r="X214" s="56"/>
      <c r="Y214" s="57" t="s">
        <v>1064</v>
      </c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</row>
    <row r="215" spans="1:61" s="59" customFormat="1" ht="45.75" customHeight="1" x14ac:dyDescent="0.35">
      <c r="A215" s="47"/>
      <c r="B215" s="48">
        <v>212</v>
      </c>
      <c r="C215" s="49"/>
      <c r="D215" s="49"/>
      <c r="E215" s="50" t="s">
        <v>1087</v>
      </c>
      <c r="F215" s="137">
        <v>5017128216</v>
      </c>
      <c r="G215" s="50" t="s">
        <v>1095</v>
      </c>
      <c r="H215" s="50" t="s">
        <v>289</v>
      </c>
      <c r="I215" s="50" t="s">
        <v>147</v>
      </c>
      <c r="J215" s="50">
        <v>26647</v>
      </c>
      <c r="K215" s="50" t="s">
        <v>1096</v>
      </c>
      <c r="L215" s="50" t="s">
        <v>144</v>
      </c>
      <c r="M215" s="50" t="s">
        <v>109</v>
      </c>
      <c r="N215" s="50" t="s">
        <v>124</v>
      </c>
      <c r="O215" s="50" t="s">
        <v>1097</v>
      </c>
      <c r="P215" s="50" t="s">
        <v>126</v>
      </c>
      <c r="Q215" s="50" t="s">
        <v>1091</v>
      </c>
      <c r="R215" s="50" t="s">
        <v>140</v>
      </c>
      <c r="S215" s="44" t="s">
        <v>523</v>
      </c>
      <c r="T215" s="53"/>
      <c r="U215" s="54">
        <v>46106</v>
      </c>
      <c r="V215" s="73">
        <v>0.64583333333333304</v>
      </c>
      <c r="W215" s="51" t="s">
        <v>1230</v>
      </c>
      <c r="X215" s="56"/>
      <c r="Y215" s="57" t="s">
        <v>1064</v>
      </c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  <c r="BD215" s="58"/>
      <c r="BE215" s="58"/>
      <c r="BF215" s="58"/>
      <c r="BG215" s="58"/>
      <c r="BH215" s="58"/>
      <c r="BI215" s="58"/>
    </row>
    <row r="216" spans="1:61" s="59" customFormat="1" ht="45.75" customHeight="1" x14ac:dyDescent="0.35">
      <c r="A216" s="47"/>
      <c r="B216" s="48">
        <v>213</v>
      </c>
      <c r="C216" s="49"/>
      <c r="D216" s="49"/>
      <c r="E216" s="50" t="s">
        <v>1098</v>
      </c>
      <c r="F216" s="137">
        <v>7722159642</v>
      </c>
      <c r="G216" s="50" t="s">
        <v>1019</v>
      </c>
      <c r="H216" s="50" t="s">
        <v>563</v>
      </c>
      <c r="I216" s="50" t="s">
        <v>130</v>
      </c>
      <c r="J216" s="50">
        <v>29992</v>
      </c>
      <c r="K216" s="50" t="s">
        <v>1099</v>
      </c>
      <c r="L216" s="50" t="s">
        <v>182</v>
      </c>
      <c r="M216" s="50" t="s">
        <v>145</v>
      </c>
      <c r="N216" s="50" t="s">
        <v>1100</v>
      </c>
      <c r="O216" s="50" t="s">
        <v>1101</v>
      </c>
      <c r="P216" s="50" t="s">
        <v>1102</v>
      </c>
      <c r="Q216" s="50" t="s">
        <v>1103</v>
      </c>
      <c r="R216" s="50" t="s">
        <v>149</v>
      </c>
      <c r="S216" s="44" t="s">
        <v>523</v>
      </c>
      <c r="T216" s="53"/>
      <c r="U216" s="54">
        <v>46106</v>
      </c>
      <c r="V216" s="73">
        <v>0.64583333333333304</v>
      </c>
      <c r="W216" s="51" t="s">
        <v>1231</v>
      </c>
      <c r="X216" s="56"/>
      <c r="Y216" s="57" t="s">
        <v>1064</v>
      </c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  <c r="BD216" s="58"/>
      <c r="BE216" s="58"/>
      <c r="BF216" s="58"/>
      <c r="BG216" s="58"/>
      <c r="BH216" s="58"/>
      <c r="BI216" s="58"/>
    </row>
    <row r="217" spans="1:61" s="59" customFormat="1" ht="45.75" customHeight="1" x14ac:dyDescent="0.35">
      <c r="A217" s="47"/>
      <c r="B217" s="48">
        <v>214</v>
      </c>
      <c r="C217" s="49"/>
      <c r="D217" s="49"/>
      <c r="E217" s="50" t="s">
        <v>1104</v>
      </c>
      <c r="F217" s="137">
        <v>7710184235</v>
      </c>
      <c r="G217" s="50" t="s">
        <v>1105</v>
      </c>
      <c r="H217" s="50" t="s">
        <v>179</v>
      </c>
      <c r="I217" s="50" t="s">
        <v>932</v>
      </c>
      <c r="J217" s="50">
        <v>34095</v>
      </c>
      <c r="K217" s="50" t="s">
        <v>1106</v>
      </c>
      <c r="L217" s="50" t="s">
        <v>170</v>
      </c>
      <c r="M217" s="50" t="s">
        <v>109</v>
      </c>
      <c r="N217" s="50" t="s">
        <v>124</v>
      </c>
      <c r="O217" s="50" t="s">
        <v>1107</v>
      </c>
      <c r="P217" s="50" t="s">
        <v>126</v>
      </c>
      <c r="Q217" s="50" t="s">
        <v>112</v>
      </c>
      <c r="R217" s="50" t="s">
        <v>149</v>
      </c>
      <c r="S217" s="44" t="s">
        <v>523</v>
      </c>
      <c r="T217" s="53"/>
      <c r="U217" s="54">
        <v>46106</v>
      </c>
      <c r="V217" s="73">
        <v>0.64583333333333304</v>
      </c>
      <c r="W217" s="51" t="s">
        <v>1232</v>
      </c>
      <c r="X217" s="56"/>
      <c r="Y217" s="57" t="s">
        <v>1064</v>
      </c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  <c r="BD217" s="58"/>
      <c r="BE217" s="58"/>
      <c r="BF217" s="58"/>
      <c r="BG217" s="58"/>
      <c r="BH217" s="58"/>
      <c r="BI217" s="58"/>
    </row>
    <row r="218" spans="1:61" s="59" customFormat="1" ht="45.75" customHeight="1" x14ac:dyDescent="0.35">
      <c r="A218" s="47"/>
      <c r="B218" s="48">
        <v>215</v>
      </c>
      <c r="C218" s="49"/>
      <c r="D218" s="49"/>
      <c r="E218" s="50" t="s">
        <v>1108</v>
      </c>
      <c r="F218" s="137">
        <v>5040044317</v>
      </c>
      <c r="G218" s="50" t="s">
        <v>1109</v>
      </c>
      <c r="H218" s="50" t="s">
        <v>105</v>
      </c>
      <c r="I218" s="50" t="s">
        <v>116</v>
      </c>
      <c r="J218" s="50">
        <v>22232</v>
      </c>
      <c r="K218" s="50" t="s">
        <v>1110</v>
      </c>
      <c r="L218" s="50" t="s">
        <v>1111</v>
      </c>
      <c r="M218" s="50" t="s">
        <v>186</v>
      </c>
      <c r="N218" s="50" t="s">
        <v>285</v>
      </c>
      <c r="O218" s="50" t="s">
        <v>1112</v>
      </c>
      <c r="P218" s="50" t="s">
        <v>1113</v>
      </c>
      <c r="Q218" s="50" t="s">
        <v>286</v>
      </c>
      <c r="R218" s="50"/>
      <c r="S218" s="50" t="s">
        <v>522</v>
      </c>
      <c r="T218" s="53"/>
      <c r="U218" s="54">
        <v>46106</v>
      </c>
      <c r="V218" s="73">
        <v>0.64583333333333304</v>
      </c>
      <c r="W218" s="51" t="s">
        <v>1233</v>
      </c>
      <c r="X218" s="56"/>
      <c r="Y218" s="57" t="s">
        <v>1064</v>
      </c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  <c r="BD218" s="58"/>
      <c r="BE218" s="58"/>
      <c r="BF218" s="58"/>
      <c r="BG218" s="58"/>
      <c r="BH218" s="58"/>
      <c r="BI218" s="58"/>
    </row>
    <row r="219" spans="1:61" s="59" customFormat="1" ht="45.75" customHeight="1" x14ac:dyDescent="0.35">
      <c r="A219" s="47"/>
      <c r="B219" s="48">
        <v>216</v>
      </c>
      <c r="C219" s="49"/>
      <c r="D219" s="49"/>
      <c r="E219" s="50" t="s">
        <v>1114</v>
      </c>
      <c r="F219" s="137">
        <v>5040195080</v>
      </c>
      <c r="G219" s="50" t="s">
        <v>1115</v>
      </c>
      <c r="H219" s="50" t="s">
        <v>179</v>
      </c>
      <c r="I219" s="50" t="s">
        <v>1116</v>
      </c>
      <c r="J219" s="50">
        <v>32906</v>
      </c>
      <c r="K219" s="50" t="s">
        <v>529</v>
      </c>
      <c r="L219" s="50" t="s">
        <v>1117</v>
      </c>
      <c r="M219" s="50" t="s">
        <v>597</v>
      </c>
      <c r="N219" s="50" t="s">
        <v>1118</v>
      </c>
      <c r="O219" s="50" t="s">
        <v>1119</v>
      </c>
      <c r="P219" s="50" t="s">
        <v>428</v>
      </c>
      <c r="Q219" s="50" t="s">
        <v>1120</v>
      </c>
      <c r="R219" s="50" t="s">
        <v>134</v>
      </c>
      <c r="S219" s="44" t="s">
        <v>523</v>
      </c>
      <c r="T219" s="53"/>
      <c r="U219" s="54">
        <v>46106</v>
      </c>
      <c r="V219" s="73">
        <v>0.64583333333333304</v>
      </c>
      <c r="W219" s="51" t="s">
        <v>1234</v>
      </c>
      <c r="X219" s="56"/>
      <c r="Y219" s="57" t="s">
        <v>1064</v>
      </c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  <c r="BD219" s="58"/>
      <c r="BE219" s="58"/>
      <c r="BF219" s="58"/>
      <c r="BG219" s="58"/>
      <c r="BH219" s="58"/>
      <c r="BI219" s="58"/>
    </row>
    <row r="220" spans="1:61" s="59" customFormat="1" ht="45.75" customHeight="1" x14ac:dyDescent="0.35">
      <c r="A220" s="47"/>
      <c r="B220" s="48">
        <v>217</v>
      </c>
      <c r="C220" s="49"/>
      <c r="D220" s="49"/>
      <c r="E220" s="50" t="s">
        <v>1121</v>
      </c>
      <c r="F220" s="137">
        <v>5020033028</v>
      </c>
      <c r="G220" s="50" t="s">
        <v>1122</v>
      </c>
      <c r="H220" s="50" t="s">
        <v>142</v>
      </c>
      <c r="I220" s="50" t="s">
        <v>1123</v>
      </c>
      <c r="J220" s="50">
        <v>24795</v>
      </c>
      <c r="K220" s="50" t="s">
        <v>1124</v>
      </c>
      <c r="L220" s="50" t="s">
        <v>163</v>
      </c>
      <c r="M220" s="50" t="s">
        <v>334</v>
      </c>
      <c r="N220" s="50" t="s">
        <v>154</v>
      </c>
      <c r="O220" s="50"/>
      <c r="P220" s="50" t="s">
        <v>111</v>
      </c>
      <c r="Q220" s="50" t="s">
        <v>1125</v>
      </c>
      <c r="R220" s="50"/>
      <c r="S220" s="50" t="s">
        <v>522</v>
      </c>
      <c r="T220" s="53"/>
      <c r="U220" s="54">
        <v>46106</v>
      </c>
      <c r="V220" s="73">
        <v>0.64583333333333304</v>
      </c>
      <c r="W220" s="51" t="s">
        <v>1235</v>
      </c>
      <c r="X220" s="56"/>
      <c r="Y220" s="57" t="s">
        <v>1064</v>
      </c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  <c r="BD220" s="58"/>
      <c r="BE220" s="58"/>
      <c r="BF220" s="58"/>
      <c r="BG220" s="58"/>
      <c r="BH220" s="58"/>
      <c r="BI220" s="58"/>
    </row>
    <row r="221" spans="1:61" s="59" customFormat="1" ht="45.75" customHeight="1" x14ac:dyDescent="0.35">
      <c r="A221" s="47"/>
      <c r="B221" s="48">
        <v>218</v>
      </c>
      <c r="C221" s="49"/>
      <c r="D221" s="49"/>
      <c r="E221" s="50" t="s">
        <v>1121</v>
      </c>
      <c r="F221" s="137">
        <v>5020033028</v>
      </c>
      <c r="G221" s="50" t="s">
        <v>1126</v>
      </c>
      <c r="H221" s="50" t="s">
        <v>142</v>
      </c>
      <c r="I221" s="50" t="s">
        <v>1123</v>
      </c>
      <c r="J221" s="50">
        <v>25502</v>
      </c>
      <c r="K221" s="50" t="s">
        <v>1127</v>
      </c>
      <c r="L221" s="50" t="s">
        <v>163</v>
      </c>
      <c r="M221" s="50" t="s">
        <v>186</v>
      </c>
      <c r="N221" s="50" t="s">
        <v>154</v>
      </c>
      <c r="O221" s="50"/>
      <c r="P221" s="50" t="s">
        <v>111</v>
      </c>
      <c r="Q221" s="50" t="s">
        <v>1125</v>
      </c>
      <c r="R221" s="50"/>
      <c r="S221" s="50" t="s">
        <v>522</v>
      </c>
      <c r="T221" s="53"/>
      <c r="U221" s="54">
        <v>46106</v>
      </c>
      <c r="V221" s="73">
        <v>0.64583333333333304</v>
      </c>
      <c r="W221" s="51" t="s">
        <v>1235</v>
      </c>
      <c r="X221" s="56"/>
      <c r="Y221" s="57" t="s">
        <v>1064</v>
      </c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  <c r="BD221" s="58"/>
      <c r="BE221" s="58"/>
      <c r="BF221" s="58"/>
      <c r="BG221" s="58"/>
      <c r="BH221" s="58"/>
      <c r="BI221" s="58"/>
    </row>
    <row r="222" spans="1:61" s="59" customFormat="1" ht="45.75" customHeight="1" x14ac:dyDescent="0.35">
      <c r="A222" s="47"/>
      <c r="B222" s="48">
        <v>219</v>
      </c>
      <c r="C222" s="49"/>
      <c r="D222" s="49"/>
      <c r="E222" s="50" t="s">
        <v>1121</v>
      </c>
      <c r="F222" s="137">
        <v>5020033028</v>
      </c>
      <c r="G222" s="50" t="s">
        <v>1128</v>
      </c>
      <c r="H222" s="50" t="s">
        <v>179</v>
      </c>
      <c r="I222" s="50" t="s">
        <v>1129</v>
      </c>
      <c r="J222" s="50">
        <v>29174</v>
      </c>
      <c r="K222" s="50" t="s">
        <v>1130</v>
      </c>
      <c r="L222" s="50" t="s">
        <v>170</v>
      </c>
      <c r="M222" s="50" t="s">
        <v>186</v>
      </c>
      <c r="N222" s="50" t="s">
        <v>154</v>
      </c>
      <c r="O222" s="50"/>
      <c r="P222" s="50" t="s">
        <v>111</v>
      </c>
      <c r="Q222" s="50" t="s">
        <v>1125</v>
      </c>
      <c r="R222" s="50"/>
      <c r="S222" s="50" t="s">
        <v>522</v>
      </c>
      <c r="T222" s="53"/>
      <c r="U222" s="54">
        <v>46106</v>
      </c>
      <c r="V222" s="73">
        <v>0.64583333333333304</v>
      </c>
      <c r="W222" s="51" t="s">
        <v>1235</v>
      </c>
      <c r="X222" s="56"/>
      <c r="Y222" s="57" t="s">
        <v>1064</v>
      </c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  <c r="BD222" s="58"/>
      <c r="BE222" s="58"/>
      <c r="BF222" s="58"/>
      <c r="BG222" s="58"/>
      <c r="BH222" s="58"/>
      <c r="BI222" s="58"/>
    </row>
    <row r="223" spans="1:61" s="59" customFormat="1" ht="45.75" customHeight="1" x14ac:dyDescent="0.35">
      <c r="A223" s="47"/>
      <c r="B223" s="48">
        <v>220</v>
      </c>
      <c r="C223" s="49"/>
      <c r="D223" s="49"/>
      <c r="E223" s="50" t="s">
        <v>1121</v>
      </c>
      <c r="F223" s="137">
        <v>5020033028</v>
      </c>
      <c r="G223" s="50" t="s">
        <v>1131</v>
      </c>
      <c r="H223" s="50" t="s">
        <v>426</v>
      </c>
      <c r="I223" s="50" t="s">
        <v>1132</v>
      </c>
      <c r="J223" s="50">
        <v>32464</v>
      </c>
      <c r="K223" s="50" t="s">
        <v>1133</v>
      </c>
      <c r="L223" s="50" t="s">
        <v>1134</v>
      </c>
      <c r="M223" s="50" t="s">
        <v>186</v>
      </c>
      <c r="N223" s="50" t="s">
        <v>1135</v>
      </c>
      <c r="O223" s="50"/>
      <c r="P223" s="50" t="s">
        <v>111</v>
      </c>
      <c r="Q223" s="50" t="s">
        <v>1125</v>
      </c>
      <c r="R223" s="50"/>
      <c r="S223" s="50" t="s">
        <v>522</v>
      </c>
      <c r="T223" s="53"/>
      <c r="U223" s="54">
        <v>46106</v>
      </c>
      <c r="V223" s="73">
        <v>0.64583333333333304</v>
      </c>
      <c r="W223" s="51" t="s">
        <v>1235</v>
      </c>
      <c r="X223" s="56"/>
      <c r="Y223" s="57" t="s">
        <v>1064</v>
      </c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  <c r="BD223" s="58"/>
      <c r="BE223" s="58"/>
      <c r="BF223" s="58"/>
      <c r="BG223" s="58"/>
      <c r="BH223" s="58"/>
      <c r="BI223" s="58"/>
    </row>
    <row r="224" spans="1:61" s="59" customFormat="1" ht="45.75" customHeight="1" x14ac:dyDescent="0.35">
      <c r="A224" s="47"/>
      <c r="B224" s="48">
        <v>221</v>
      </c>
      <c r="C224" s="49"/>
      <c r="D224" s="49"/>
      <c r="E224" s="50" t="s">
        <v>1121</v>
      </c>
      <c r="F224" s="137">
        <v>5020033028</v>
      </c>
      <c r="G224" s="50" t="s">
        <v>1136</v>
      </c>
      <c r="H224" s="50" t="s">
        <v>1137</v>
      </c>
      <c r="I224" s="50" t="s">
        <v>1138</v>
      </c>
      <c r="J224" s="50">
        <v>23249</v>
      </c>
      <c r="K224" s="50" t="s">
        <v>1133</v>
      </c>
      <c r="L224" s="50" t="s">
        <v>163</v>
      </c>
      <c r="M224" s="50" t="s">
        <v>186</v>
      </c>
      <c r="N224" s="50" t="s">
        <v>1135</v>
      </c>
      <c r="O224" s="50"/>
      <c r="P224" s="50" t="s">
        <v>111</v>
      </c>
      <c r="Q224" s="50" t="s">
        <v>1125</v>
      </c>
      <c r="R224" s="50"/>
      <c r="S224" s="50" t="s">
        <v>522</v>
      </c>
      <c r="T224" s="53"/>
      <c r="U224" s="54">
        <v>46106</v>
      </c>
      <c r="V224" s="73">
        <v>0.64583333333333304</v>
      </c>
      <c r="W224" s="51" t="s">
        <v>1235</v>
      </c>
      <c r="X224" s="56"/>
      <c r="Y224" s="57" t="s">
        <v>1064</v>
      </c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  <c r="BD224" s="58"/>
      <c r="BE224" s="58"/>
      <c r="BF224" s="58"/>
      <c r="BG224" s="58"/>
      <c r="BH224" s="58"/>
      <c r="BI224" s="58"/>
    </row>
    <row r="225" spans="1:61" s="59" customFormat="1" ht="45.75" customHeight="1" x14ac:dyDescent="0.35">
      <c r="A225" s="47"/>
      <c r="B225" s="48">
        <v>222</v>
      </c>
      <c r="C225" s="49"/>
      <c r="D225" s="49"/>
      <c r="E225" s="50" t="s">
        <v>1121</v>
      </c>
      <c r="F225" s="137">
        <v>5020033028</v>
      </c>
      <c r="G225" s="50" t="s">
        <v>1139</v>
      </c>
      <c r="H225" s="50" t="s">
        <v>179</v>
      </c>
      <c r="I225" s="50" t="s">
        <v>1140</v>
      </c>
      <c r="J225" s="50">
        <v>30313</v>
      </c>
      <c r="K225" s="50" t="s">
        <v>1133</v>
      </c>
      <c r="L225" s="50" t="s">
        <v>174</v>
      </c>
      <c r="M225" s="50" t="s">
        <v>186</v>
      </c>
      <c r="N225" s="50" t="s">
        <v>1135</v>
      </c>
      <c r="O225" s="50"/>
      <c r="P225" s="50" t="s">
        <v>111</v>
      </c>
      <c r="Q225" s="50" t="s">
        <v>1125</v>
      </c>
      <c r="R225" s="50"/>
      <c r="S225" s="50" t="s">
        <v>522</v>
      </c>
      <c r="T225" s="53"/>
      <c r="U225" s="54">
        <v>46106</v>
      </c>
      <c r="V225" s="73">
        <v>0.64583333333333304</v>
      </c>
      <c r="W225" s="51" t="s">
        <v>1235</v>
      </c>
      <c r="X225" s="56"/>
      <c r="Y225" s="57" t="s">
        <v>1064</v>
      </c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  <c r="BD225" s="58"/>
      <c r="BE225" s="58"/>
      <c r="BF225" s="58"/>
      <c r="BG225" s="58"/>
      <c r="BH225" s="58"/>
      <c r="BI225" s="58"/>
    </row>
    <row r="226" spans="1:61" s="59" customFormat="1" ht="45.75" customHeight="1" x14ac:dyDescent="0.35">
      <c r="A226" s="47"/>
      <c r="B226" s="48">
        <v>223</v>
      </c>
      <c r="C226" s="49"/>
      <c r="D226" s="49"/>
      <c r="E226" s="50" t="s">
        <v>1121</v>
      </c>
      <c r="F226" s="137">
        <v>5020033028</v>
      </c>
      <c r="G226" s="50" t="s">
        <v>1141</v>
      </c>
      <c r="H226" s="50" t="s">
        <v>442</v>
      </c>
      <c r="I226" s="50" t="s">
        <v>443</v>
      </c>
      <c r="J226" s="50">
        <v>29782</v>
      </c>
      <c r="K226" s="50" t="s">
        <v>1133</v>
      </c>
      <c r="L226" s="50" t="s">
        <v>174</v>
      </c>
      <c r="M226" s="50" t="s">
        <v>186</v>
      </c>
      <c r="N226" s="50" t="s">
        <v>1135</v>
      </c>
      <c r="O226" s="50"/>
      <c r="P226" s="50" t="s">
        <v>111</v>
      </c>
      <c r="Q226" s="50" t="s">
        <v>1125</v>
      </c>
      <c r="R226" s="50"/>
      <c r="S226" s="50" t="s">
        <v>522</v>
      </c>
      <c r="T226" s="53"/>
      <c r="U226" s="54">
        <v>46106</v>
      </c>
      <c r="V226" s="73">
        <v>0.64583333333333304</v>
      </c>
      <c r="W226" s="51" t="s">
        <v>1235</v>
      </c>
      <c r="X226" s="56"/>
      <c r="Y226" s="57" t="s">
        <v>1064</v>
      </c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  <c r="BD226" s="58"/>
      <c r="BE226" s="58"/>
      <c r="BF226" s="58"/>
      <c r="BG226" s="58"/>
      <c r="BH226" s="58"/>
      <c r="BI226" s="58"/>
    </row>
    <row r="227" spans="1:61" s="59" customFormat="1" ht="45.75" customHeight="1" x14ac:dyDescent="0.35">
      <c r="A227" s="47"/>
      <c r="B227" s="48">
        <v>224</v>
      </c>
      <c r="C227" s="49"/>
      <c r="D227" s="49"/>
      <c r="E227" s="50" t="s">
        <v>1121</v>
      </c>
      <c r="F227" s="137">
        <v>5020033028</v>
      </c>
      <c r="G227" s="50" t="s">
        <v>1142</v>
      </c>
      <c r="H227" s="50" t="s">
        <v>289</v>
      </c>
      <c r="I227" s="50" t="s">
        <v>1143</v>
      </c>
      <c r="J227" s="50">
        <v>31402</v>
      </c>
      <c r="K227" s="50" t="s">
        <v>1133</v>
      </c>
      <c r="L227" s="50" t="s">
        <v>886</v>
      </c>
      <c r="M227" s="50" t="s">
        <v>186</v>
      </c>
      <c r="N227" s="50" t="s">
        <v>1135</v>
      </c>
      <c r="O227" s="50"/>
      <c r="P227" s="50" t="s">
        <v>111</v>
      </c>
      <c r="Q227" s="50" t="s">
        <v>1125</v>
      </c>
      <c r="R227" s="50"/>
      <c r="S227" s="50" t="s">
        <v>522</v>
      </c>
      <c r="T227" s="53"/>
      <c r="U227" s="54">
        <v>46106</v>
      </c>
      <c r="V227" s="73">
        <v>0.64583333333333304</v>
      </c>
      <c r="W227" s="51" t="s">
        <v>1235</v>
      </c>
      <c r="X227" s="56"/>
      <c r="Y227" s="57" t="s">
        <v>1064</v>
      </c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  <c r="BD227" s="58"/>
      <c r="BE227" s="58"/>
      <c r="BF227" s="58"/>
      <c r="BG227" s="58"/>
      <c r="BH227" s="58"/>
      <c r="BI227" s="58"/>
    </row>
    <row r="228" spans="1:61" s="59" customFormat="1" ht="45.75" customHeight="1" x14ac:dyDescent="0.35">
      <c r="A228" s="47"/>
      <c r="B228" s="48">
        <v>225</v>
      </c>
      <c r="C228" s="49"/>
      <c r="D228" s="49"/>
      <c r="E228" s="50" t="s">
        <v>1121</v>
      </c>
      <c r="F228" s="137">
        <v>5020033028</v>
      </c>
      <c r="G228" s="50" t="s">
        <v>1144</v>
      </c>
      <c r="H228" s="50" t="s">
        <v>577</v>
      </c>
      <c r="I228" s="50" t="s">
        <v>1145</v>
      </c>
      <c r="J228" s="50">
        <v>33810</v>
      </c>
      <c r="K228" s="50" t="s">
        <v>1146</v>
      </c>
      <c r="L228" s="50" t="s">
        <v>144</v>
      </c>
      <c r="M228" s="50" t="s">
        <v>186</v>
      </c>
      <c r="N228" s="50" t="s">
        <v>154</v>
      </c>
      <c r="O228" s="50"/>
      <c r="P228" s="50" t="s">
        <v>111</v>
      </c>
      <c r="Q228" s="50" t="s">
        <v>1125</v>
      </c>
      <c r="R228" s="50"/>
      <c r="S228" s="50" t="s">
        <v>522</v>
      </c>
      <c r="T228" s="53"/>
      <c r="U228" s="54">
        <v>46106</v>
      </c>
      <c r="V228" s="73">
        <v>0.64583333333333304</v>
      </c>
      <c r="W228" s="51" t="s">
        <v>1235</v>
      </c>
      <c r="X228" s="56"/>
      <c r="Y228" s="57" t="s">
        <v>1064</v>
      </c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  <c r="BD228" s="58"/>
      <c r="BE228" s="58"/>
      <c r="BF228" s="58"/>
      <c r="BG228" s="58"/>
      <c r="BH228" s="58"/>
      <c r="BI228" s="58"/>
    </row>
    <row r="229" spans="1:61" s="59" customFormat="1" ht="45.75" customHeight="1" x14ac:dyDescent="0.35">
      <c r="A229" s="47"/>
      <c r="B229" s="48">
        <v>226</v>
      </c>
      <c r="C229" s="49"/>
      <c r="D229" s="49"/>
      <c r="E229" s="50" t="s">
        <v>1056</v>
      </c>
      <c r="F229" s="137">
        <v>5032235283</v>
      </c>
      <c r="G229" s="50" t="s">
        <v>1147</v>
      </c>
      <c r="H229" s="50" t="s">
        <v>179</v>
      </c>
      <c r="I229" s="50" t="s">
        <v>205</v>
      </c>
      <c r="J229" s="50">
        <v>29055</v>
      </c>
      <c r="K229" s="50" t="s">
        <v>1148</v>
      </c>
      <c r="L229" s="50" t="s">
        <v>182</v>
      </c>
      <c r="M229" s="50" t="s">
        <v>109</v>
      </c>
      <c r="N229" s="50" t="s">
        <v>254</v>
      </c>
      <c r="O229" s="50" t="s">
        <v>1149</v>
      </c>
      <c r="P229" s="50" t="s">
        <v>111</v>
      </c>
      <c r="Q229" s="50" t="s">
        <v>156</v>
      </c>
      <c r="R229" s="50"/>
      <c r="S229" s="50" t="s">
        <v>522</v>
      </c>
      <c r="T229" s="53"/>
      <c r="U229" s="54">
        <v>46106</v>
      </c>
      <c r="V229" s="73">
        <v>0.64583333333333304</v>
      </c>
      <c r="W229" s="51" t="s">
        <v>1236</v>
      </c>
      <c r="X229" s="56"/>
      <c r="Y229" s="57" t="s">
        <v>1064</v>
      </c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  <c r="BD229" s="58"/>
      <c r="BE229" s="58"/>
      <c r="BF229" s="58"/>
      <c r="BG229" s="58"/>
      <c r="BH229" s="58"/>
      <c r="BI229" s="58"/>
    </row>
    <row r="230" spans="1:61" s="59" customFormat="1" ht="45.75" customHeight="1" x14ac:dyDescent="0.35">
      <c r="A230" s="47"/>
      <c r="B230" s="48">
        <v>227</v>
      </c>
      <c r="C230" s="49"/>
      <c r="D230" s="49"/>
      <c r="E230" s="50" t="s">
        <v>1150</v>
      </c>
      <c r="F230" s="137">
        <v>5050042213</v>
      </c>
      <c r="G230" s="50" t="s">
        <v>1151</v>
      </c>
      <c r="H230" s="50" t="s">
        <v>266</v>
      </c>
      <c r="I230" s="50" t="s">
        <v>452</v>
      </c>
      <c r="J230" s="50">
        <v>20273</v>
      </c>
      <c r="K230" s="50" t="s">
        <v>1152</v>
      </c>
      <c r="L230" s="50" t="s">
        <v>117</v>
      </c>
      <c r="M230" s="50" t="s">
        <v>109</v>
      </c>
      <c r="N230" s="50" t="s">
        <v>124</v>
      </c>
      <c r="O230" s="50" t="s">
        <v>1153</v>
      </c>
      <c r="P230" s="50" t="s">
        <v>148</v>
      </c>
      <c r="Q230" s="50" t="s">
        <v>1154</v>
      </c>
      <c r="R230" s="50" t="s">
        <v>192</v>
      </c>
      <c r="S230" s="44" t="s">
        <v>523</v>
      </c>
      <c r="T230" s="53"/>
      <c r="U230" s="54">
        <v>46106</v>
      </c>
      <c r="V230" s="73">
        <v>0.64583333333333304</v>
      </c>
      <c r="W230" s="51" t="s">
        <v>1237</v>
      </c>
      <c r="X230" s="56"/>
      <c r="Y230" s="57" t="s">
        <v>1064</v>
      </c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  <c r="BD230" s="58"/>
      <c r="BE230" s="58"/>
      <c r="BF230" s="58"/>
      <c r="BG230" s="58"/>
      <c r="BH230" s="58"/>
      <c r="BI230" s="58"/>
    </row>
    <row r="231" spans="1:61" s="59" customFormat="1" ht="45.75" customHeight="1" x14ac:dyDescent="0.35">
      <c r="A231" s="47"/>
      <c r="B231" s="48">
        <v>228</v>
      </c>
      <c r="C231" s="49"/>
      <c r="D231" s="49"/>
      <c r="E231" s="50" t="s">
        <v>1150</v>
      </c>
      <c r="F231" s="137">
        <v>5050042213</v>
      </c>
      <c r="G231" s="50" t="s">
        <v>1155</v>
      </c>
      <c r="H231" s="50" t="s">
        <v>244</v>
      </c>
      <c r="I231" s="50" t="s">
        <v>1156</v>
      </c>
      <c r="J231" s="50">
        <v>17913</v>
      </c>
      <c r="K231" s="50" t="s">
        <v>1157</v>
      </c>
      <c r="L231" s="50" t="s">
        <v>174</v>
      </c>
      <c r="M231" s="50" t="s">
        <v>186</v>
      </c>
      <c r="N231" s="50" t="s">
        <v>124</v>
      </c>
      <c r="O231" s="50" t="s">
        <v>186</v>
      </c>
      <c r="P231" s="50" t="s">
        <v>148</v>
      </c>
      <c r="Q231" s="50" t="s">
        <v>1154</v>
      </c>
      <c r="R231" s="50" t="s">
        <v>263</v>
      </c>
      <c r="S231" s="44" t="s">
        <v>523</v>
      </c>
      <c r="T231" s="53"/>
      <c r="U231" s="54">
        <v>46106</v>
      </c>
      <c r="V231" s="73">
        <v>0.64583333333333304</v>
      </c>
      <c r="W231" s="51" t="s">
        <v>1237</v>
      </c>
      <c r="X231" s="56"/>
      <c r="Y231" s="57" t="s">
        <v>1064</v>
      </c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  <c r="BD231" s="58"/>
      <c r="BE231" s="58"/>
      <c r="BF231" s="58"/>
      <c r="BG231" s="58"/>
      <c r="BH231" s="58"/>
      <c r="BI231" s="58"/>
    </row>
    <row r="232" spans="1:61" s="59" customFormat="1" ht="45.75" customHeight="1" x14ac:dyDescent="0.35">
      <c r="A232" s="47"/>
      <c r="B232" s="48">
        <v>229</v>
      </c>
      <c r="C232" s="49"/>
      <c r="D232" s="49"/>
      <c r="E232" s="50" t="s">
        <v>1150</v>
      </c>
      <c r="F232" s="137">
        <v>5050042213</v>
      </c>
      <c r="G232" s="50" t="s">
        <v>1158</v>
      </c>
      <c r="H232" s="50" t="s">
        <v>244</v>
      </c>
      <c r="I232" s="50" t="s">
        <v>1156</v>
      </c>
      <c r="J232" s="50">
        <v>28965</v>
      </c>
      <c r="K232" s="50" t="s">
        <v>1152</v>
      </c>
      <c r="L232" s="50" t="s">
        <v>886</v>
      </c>
      <c r="M232" s="50" t="s">
        <v>145</v>
      </c>
      <c r="N232" s="50" t="s">
        <v>124</v>
      </c>
      <c r="O232" s="50" t="s">
        <v>1159</v>
      </c>
      <c r="P232" s="50" t="s">
        <v>148</v>
      </c>
      <c r="Q232" s="50" t="s">
        <v>1154</v>
      </c>
      <c r="R232" s="50" t="s">
        <v>140</v>
      </c>
      <c r="S232" s="44" t="s">
        <v>523</v>
      </c>
      <c r="T232" s="53"/>
      <c r="U232" s="54">
        <v>46106</v>
      </c>
      <c r="V232" s="73">
        <v>0.64583333333333304</v>
      </c>
      <c r="W232" s="51" t="s">
        <v>1237</v>
      </c>
      <c r="X232" s="56"/>
      <c r="Y232" s="57" t="s">
        <v>1064</v>
      </c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  <c r="BD232" s="58"/>
      <c r="BE232" s="58"/>
      <c r="BF232" s="58"/>
      <c r="BG232" s="58"/>
      <c r="BH232" s="58"/>
      <c r="BI232" s="58"/>
    </row>
    <row r="233" spans="1:61" s="59" customFormat="1" ht="45.75" customHeight="1" x14ac:dyDescent="0.35">
      <c r="A233" s="47"/>
      <c r="B233" s="48">
        <v>230</v>
      </c>
      <c r="C233" s="49"/>
      <c r="D233" s="49"/>
      <c r="E233" s="50" t="s">
        <v>1150</v>
      </c>
      <c r="F233" s="137">
        <v>5050042213</v>
      </c>
      <c r="G233" s="50" t="s">
        <v>1160</v>
      </c>
      <c r="H233" s="50" t="s">
        <v>426</v>
      </c>
      <c r="I233" s="50" t="s">
        <v>1041</v>
      </c>
      <c r="J233" s="50">
        <v>30397</v>
      </c>
      <c r="K233" s="50" t="s">
        <v>1161</v>
      </c>
      <c r="L233" s="50" t="s">
        <v>357</v>
      </c>
      <c r="M233" s="50" t="s">
        <v>186</v>
      </c>
      <c r="N233" s="50" t="s">
        <v>124</v>
      </c>
      <c r="O233" s="50" t="s">
        <v>186</v>
      </c>
      <c r="P233" s="50" t="s">
        <v>148</v>
      </c>
      <c r="Q233" s="50" t="s">
        <v>1154</v>
      </c>
      <c r="R233" s="50" t="s">
        <v>263</v>
      </c>
      <c r="S233" s="44" t="s">
        <v>523</v>
      </c>
      <c r="T233" s="53"/>
      <c r="U233" s="54">
        <v>46106</v>
      </c>
      <c r="V233" s="73">
        <v>0.64583333333333304</v>
      </c>
      <c r="W233" s="51" t="s">
        <v>1237</v>
      </c>
      <c r="X233" s="56"/>
      <c r="Y233" s="57" t="s">
        <v>1064</v>
      </c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  <c r="BD233" s="58"/>
      <c r="BE233" s="58"/>
      <c r="BF233" s="58"/>
      <c r="BG233" s="58"/>
      <c r="BH233" s="58"/>
      <c r="BI233" s="58"/>
    </row>
    <row r="234" spans="1:61" s="59" customFormat="1" ht="45.75" customHeight="1" x14ac:dyDescent="0.35">
      <c r="A234" s="47"/>
      <c r="B234" s="48">
        <v>231</v>
      </c>
      <c r="C234" s="49"/>
      <c r="D234" s="49"/>
      <c r="E234" s="50" t="s">
        <v>1162</v>
      </c>
      <c r="F234" s="137">
        <v>502238644471</v>
      </c>
      <c r="G234" s="50" t="s">
        <v>1163</v>
      </c>
      <c r="H234" s="50" t="s">
        <v>1164</v>
      </c>
      <c r="I234" s="50" t="s">
        <v>1165</v>
      </c>
      <c r="J234" s="50">
        <v>31270</v>
      </c>
      <c r="K234" s="50" t="s">
        <v>200</v>
      </c>
      <c r="L234" s="50" t="s">
        <v>357</v>
      </c>
      <c r="M234" s="50" t="s">
        <v>186</v>
      </c>
      <c r="N234" s="50" t="s">
        <v>110</v>
      </c>
      <c r="O234" s="50" t="s">
        <v>1166</v>
      </c>
      <c r="P234" s="50" t="s">
        <v>111</v>
      </c>
      <c r="Q234" s="50" t="s">
        <v>286</v>
      </c>
      <c r="R234" s="50"/>
      <c r="S234" s="50" t="s">
        <v>522</v>
      </c>
      <c r="T234" s="53"/>
      <c r="U234" s="54">
        <v>46106</v>
      </c>
      <c r="V234" s="73">
        <v>0.64583333333333304</v>
      </c>
      <c r="W234" s="51" t="s">
        <v>1238</v>
      </c>
      <c r="X234" s="56"/>
      <c r="Y234" s="57" t="s">
        <v>1064</v>
      </c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  <c r="BD234" s="58"/>
      <c r="BE234" s="58"/>
      <c r="BF234" s="58"/>
      <c r="BG234" s="58"/>
      <c r="BH234" s="58"/>
      <c r="BI234" s="58"/>
    </row>
    <row r="235" spans="1:61" s="59" customFormat="1" ht="45.75" customHeight="1" x14ac:dyDescent="0.35">
      <c r="A235" s="47"/>
      <c r="B235" s="48">
        <v>232</v>
      </c>
      <c r="C235" s="49"/>
      <c r="D235" s="49"/>
      <c r="E235" s="50" t="s">
        <v>1167</v>
      </c>
      <c r="F235" s="137">
        <v>5027249450</v>
      </c>
      <c r="G235" s="50" t="s">
        <v>1168</v>
      </c>
      <c r="H235" s="50" t="s">
        <v>417</v>
      </c>
      <c r="I235" s="50" t="s">
        <v>116</v>
      </c>
      <c r="J235" s="50">
        <v>31956</v>
      </c>
      <c r="K235" s="50" t="s">
        <v>529</v>
      </c>
      <c r="L235" s="50" t="s">
        <v>1169</v>
      </c>
      <c r="M235" s="50" t="s">
        <v>109</v>
      </c>
      <c r="N235" s="50" t="s">
        <v>124</v>
      </c>
      <c r="O235" s="50" t="s">
        <v>1170</v>
      </c>
      <c r="P235" s="50" t="s">
        <v>1171</v>
      </c>
      <c r="Q235" s="50" t="s">
        <v>112</v>
      </c>
      <c r="R235" s="50" t="s">
        <v>192</v>
      </c>
      <c r="S235" s="44" t="s">
        <v>523</v>
      </c>
      <c r="T235" s="53"/>
      <c r="U235" s="54">
        <v>46106</v>
      </c>
      <c r="V235" s="73">
        <v>0.64583333333333304</v>
      </c>
      <c r="W235" s="51" t="s">
        <v>1239</v>
      </c>
      <c r="X235" s="56"/>
      <c r="Y235" s="57" t="s">
        <v>1064</v>
      </c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  <c r="BD235" s="58"/>
      <c r="BE235" s="58"/>
      <c r="BF235" s="58"/>
      <c r="BG235" s="58"/>
      <c r="BH235" s="58"/>
      <c r="BI235" s="58"/>
    </row>
    <row r="236" spans="1:61" s="59" customFormat="1" ht="45.75" customHeight="1" x14ac:dyDescent="0.35">
      <c r="A236" s="47"/>
      <c r="B236" s="48">
        <v>233</v>
      </c>
      <c r="C236" s="49"/>
      <c r="D236" s="49"/>
      <c r="E236" s="50" t="s">
        <v>1167</v>
      </c>
      <c r="F236" s="137">
        <v>5027249450</v>
      </c>
      <c r="G236" s="50" t="s">
        <v>1172</v>
      </c>
      <c r="H236" s="50" t="s">
        <v>417</v>
      </c>
      <c r="I236" s="50" t="s">
        <v>121</v>
      </c>
      <c r="J236" s="50">
        <v>27287</v>
      </c>
      <c r="K236" s="50" t="s">
        <v>1173</v>
      </c>
      <c r="L236" s="50" t="s">
        <v>1169</v>
      </c>
      <c r="M236" s="50" t="s">
        <v>109</v>
      </c>
      <c r="N236" s="50" t="s">
        <v>124</v>
      </c>
      <c r="O236" s="50" t="s">
        <v>1174</v>
      </c>
      <c r="P236" s="50" t="s">
        <v>1171</v>
      </c>
      <c r="Q236" s="50" t="s">
        <v>112</v>
      </c>
      <c r="R236" s="50" t="s">
        <v>192</v>
      </c>
      <c r="S236" s="44" t="s">
        <v>523</v>
      </c>
      <c r="T236" s="53"/>
      <c r="U236" s="54">
        <v>46106</v>
      </c>
      <c r="V236" s="73">
        <v>0.64583333333333304</v>
      </c>
      <c r="W236" s="51" t="s">
        <v>1240</v>
      </c>
      <c r="X236" s="56"/>
      <c r="Y236" s="57" t="s">
        <v>1064</v>
      </c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  <c r="BD236" s="58"/>
      <c r="BE236" s="58"/>
      <c r="BF236" s="58"/>
      <c r="BG236" s="58"/>
      <c r="BH236" s="58"/>
      <c r="BI236" s="58"/>
    </row>
    <row r="237" spans="1:61" s="59" customFormat="1" ht="45.75" customHeight="1" x14ac:dyDescent="0.35">
      <c r="A237" s="47"/>
      <c r="B237" s="48">
        <v>234</v>
      </c>
      <c r="C237" s="49"/>
      <c r="D237" s="49"/>
      <c r="E237" s="50" t="s">
        <v>242</v>
      </c>
      <c r="F237" s="137">
        <v>5036033471</v>
      </c>
      <c r="G237" s="50" t="s">
        <v>1175</v>
      </c>
      <c r="H237" s="50" t="s">
        <v>1176</v>
      </c>
      <c r="I237" s="50" t="s">
        <v>430</v>
      </c>
      <c r="J237" s="50">
        <v>24141</v>
      </c>
      <c r="K237" s="50" t="s">
        <v>1177</v>
      </c>
      <c r="L237" s="50" t="s">
        <v>1178</v>
      </c>
      <c r="M237" s="50" t="s">
        <v>597</v>
      </c>
      <c r="N237" s="50" t="s">
        <v>1179</v>
      </c>
      <c r="O237" s="50" t="s">
        <v>1180</v>
      </c>
      <c r="P237" s="50" t="s">
        <v>1181</v>
      </c>
      <c r="Q237" s="50" t="s">
        <v>112</v>
      </c>
      <c r="R237" s="50" t="s">
        <v>1182</v>
      </c>
      <c r="S237" s="44" t="s">
        <v>523</v>
      </c>
      <c r="T237" s="53"/>
      <c r="U237" s="54">
        <v>46106</v>
      </c>
      <c r="V237" s="73">
        <v>0.64583333333333304</v>
      </c>
      <c r="W237" s="51" t="s">
        <v>1241</v>
      </c>
      <c r="X237" s="56"/>
      <c r="Y237" s="57" t="s">
        <v>1064</v>
      </c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  <c r="BD237" s="58"/>
      <c r="BE237" s="58"/>
      <c r="BF237" s="58"/>
      <c r="BG237" s="58"/>
      <c r="BH237" s="58"/>
      <c r="BI237" s="58"/>
    </row>
    <row r="238" spans="1:61" s="59" customFormat="1" ht="45.75" customHeight="1" x14ac:dyDescent="0.35">
      <c r="A238" s="47"/>
      <c r="B238" s="48">
        <v>235</v>
      </c>
      <c r="C238" s="49"/>
      <c r="D238" s="49"/>
      <c r="E238" s="50" t="s">
        <v>1183</v>
      </c>
      <c r="F238" s="137">
        <v>7703053425</v>
      </c>
      <c r="G238" s="50" t="s">
        <v>1184</v>
      </c>
      <c r="H238" s="50" t="s">
        <v>1185</v>
      </c>
      <c r="I238" s="50" t="s">
        <v>229</v>
      </c>
      <c r="J238" s="50">
        <v>17126</v>
      </c>
      <c r="K238" s="50" t="s">
        <v>1186</v>
      </c>
      <c r="L238" s="50">
        <v>44</v>
      </c>
      <c r="M238" s="50" t="s">
        <v>109</v>
      </c>
      <c r="N238" s="50" t="s">
        <v>1187</v>
      </c>
      <c r="O238" s="50" t="s">
        <v>1188</v>
      </c>
      <c r="P238" s="50" t="s">
        <v>126</v>
      </c>
      <c r="Q238" s="50" t="s">
        <v>1189</v>
      </c>
      <c r="R238" s="50" t="s">
        <v>134</v>
      </c>
      <c r="S238" s="44" t="s">
        <v>523</v>
      </c>
      <c r="T238" s="53"/>
      <c r="U238" s="54">
        <v>46106</v>
      </c>
      <c r="V238" s="73">
        <v>0.64583333333333304</v>
      </c>
      <c r="W238" s="51" t="s">
        <v>1242</v>
      </c>
      <c r="X238" s="56"/>
      <c r="Y238" s="57" t="s">
        <v>1064</v>
      </c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  <c r="BD238" s="58"/>
      <c r="BE238" s="58"/>
      <c r="BF238" s="58"/>
      <c r="BG238" s="58"/>
      <c r="BH238" s="58"/>
      <c r="BI238" s="58"/>
    </row>
    <row r="239" spans="1:61" s="59" customFormat="1" ht="45.75" customHeight="1" x14ac:dyDescent="0.35">
      <c r="A239" s="47"/>
      <c r="B239" s="48">
        <v>236</v>
      </c>
      <c r="C239" s="49"/>
      <c r="D239" s="49"/>
      <c r="E239" s="50" t="s">
        <v>1183</v>
      </c>
      <c r="F239" s="137">
        <v>7703053425</v>
      </c>
      <c r="G239" s="50" t="s">
        <v>1190</v>
      </c>
      <c r="H239" s="50" t="s">
        <v>1191</v>
      </c>
      <c r="I239" s="50" t="s">
        <v>452</v>
      </c>
      <c r="J239" s="50" t="s">
        <v>1192</v>
      </c>
      <c r="K239" s="50" t="s">
        <v>529</v>
      </c>
      <c r="L239" s="50">
        <v>15</v>
      </c>
      <c r="M239" s="50" t="s">
        <v>109</v>
      </c>
      <c r="N239" s="50" t="s">
        <v>1193</v>
      </c>
      <c r="O239" s="50" t="s">
        <v>1194</v>
      </c>
      <c r="P239" s="50" t="s">
        <v>126</v>
      </c>
      <c r="Q239" s="50" t="s">
        <v>1195</v>
      </c>
      <c r="R239" s="50" t="s">
        <v>201</v>
      </c>
      <c r="S239" s="44" t="s">
        <v>523</v>
      </c>
      <c r="T239" s="53"/>
      <c r="U239" s="54">
        <v>46106</v>
      </c>
      <c r="V239" s="73">
        <v>0.64583333333333304</v>
      </c>
      <c r="W239" s="51" t="s">
        <v>1242</v>
      </c>
      <c r="X239" s="56"/>
      <c r="Y239" s="57" t="s">
        <v>1064</v>
      </c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  <c r="BD239" s="58"/>
      <c r="BE239" s="58"/>
      <c r="BF239" s="58"/>
      <c r="BG239" s="58"/>
      <c r="BH239" s="58"/>
      <c r="BI239" s="58"/>
    </row>
    <row r="240" spans="1:61" s="59" customFormat="1" ht="45.75" customHeight="1" x14ac:dyDescent="0.35">
      <c r="A240" s="47"/>
      <c r="B240" s="48">
        <v>237</v>
      </c>
      <c r="C240" s="49"/>
      <c r="D240" s="49"/>
      <c r="E240" s="50" t="s">
        <v>1183</v>
      </c>
      <c r="F240" s="137">
        <v>7703053425</v>
      </c>
      <c r="G240" s="50" t="s">
        <v>1196</v>
      </c>
      <c r="H240" s="50" t="s">
        <v>433</v>
      </c>
      <c r="I240" s="50" t="s">
        <v>1197</v>
      </c>
      <c r="J240" s="50" t="s">
        <v>1198</v>
      </c>
      <c r="K240" s="50" t="s">
        <v>1199</v>
      </c>
      <c r="L240" s="50">
        <v>22</v>
      </c>
      <c r="M240" s="50" t="s">
        <v>109</v>
      </c>
      <c r="N240" s="50" t="s">
        <v>1187</v>
      </c>
      <c r="O240" s="50" t="s">
        <v>1200</v>
      </c>
      <c r="P240" s="50" t="s">
        <v>126</v>
      </c>
      <c r="Q240" s="50" t="s">
        <v>1189</v>
      </c>
      <c r="R240" s="50" t="s">
        <v>201</v>
      </c>
      <c r="S240" s="44" t="s">
        <v>523</v>
      </c>
      <c r="T240" s="53"/>
      <c r="U240" s="54">
        <v>46106</v>
      </c>
      <c r="V240" s="73">
        <v>0.64583333333333304</v>
      </c>
      <c r="W240" s="51" t="s">
        <v>1242</v>
      </c>
      <c r="X240" s="56"/>
      <c r="Y240" s="57" t="s">
        <v>1064</v>
      </c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  <c r="BD240" s="58"/>
      <c r="BE240" s="58"/>
      <c r="BF240" s="58"/>
      <c r="BG240" s="58"/>
      <c r="BH240" s="58"/>
      <c r="BI240" s="58"/>
    </row>
    <row r="241" spans="1:61" s="59" customFormat="1" ht="45.75" customHeight="1" x14ac:dyDescent="0.35">
      <c r="A241" s="47"/>
      <c r="B241" s="48">
        <v>238</v>
      </c>
      <c r="C241" s="49"/>
      <c r="D241" s="49"/>
      <c r="E241" s="50" t="s">
        <v>1201</v>
      </c>
      <c r="F241" s="137">
        <v>5032067751</v>
      </c>
      <c r="G241" s="50" t="s">
        <v>481</v>
      </c>
      <c r="H241" s="50" t="s">
        <v>129</v>
      </c>
      <c r="I241" s="50" t="s">
        <v>336</v>
      </c>
      <c r="J241" s="50">
        <v>27452</v>
      </c>
      <c r="K241" s="50" t="s">
        <v>260</v>
      </c>
      <c r="L241" s="50" t="s">
        <v>144</v>
      </c>
      <c r="M241" s="50" t="s">
        <v>109</v>
      </c>
      <c r="N241" s="50" t="s">
        <v>124</v>
      </c>
      <c r="O241" s="50" t="s">
        <v>1202</v>
      </c>
      <c r="P241" s="50" t="s">
        <v>126</v>
      </c>
      <c r="Q241" s="50" t="s">
        <v>112</v>
      </c>
      <c r="R241" s="50" t="s">
        <v>547</v>
      </c>
      <c r="S241" s="44" t="s">
        <v>523</v>
      </c>
      <c r="T241" s="53"/>
      <c r="U241" s="54">
        <v>46106</v>
      </c>
      <c r="V241" s="73">
        <v>0.64583333333333304</v>
      </c>
      <c r="W241" s="51" t="s">
        <v>1243</v>
      </c>
      <c r="X241" s="56"/>
      <c r="Y241" s="57" t="s">
        <v>1064</v>
      </c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  <c r="BD241" s="58"/>
      <c r="BE241" s="58"/>
      <c r="BF241" s="58"/>
      <c r="BG241" s="58"/>
      <c r="BH241" s="58"/>
      <c r="BI241" s="58"/>
    </row>
    <row r="242" spans="1:61" s="59" customFormat="1" ht="45.75" customHeight="1" x14ac:dyDescent="0.35">
      <c r="A242" s="47"/>
      <c r="B242" s="48">
        <v>239</v>
      </c>
      <c r="C242" s="49"/>
      <c r="D242" s="49"/>
      <c r="E242" s="50" t="s">
        <v>1203</v>
      </c>
      <c r="F242" s="137">
        <v>5044119041</v>
      </c>
      <c r="G242" s="50" t="s">
        <v>1204</v>
      </c>
      <c r="H242" s="50" t="s">
        <v>238</v>
      </c>
      <c r="I242" s="50" t="s">
        <v>251</v>
      </c>
      <c r="J242" s="50">
        <v>27972</v>
      </c>
      <c r="K242" s="50" t="s">
        <v>926</v>
      </c>
      <c r="L242" s="50" t="s">
        <v>411</v>
      </c>
      <c r="M242" s="50" t="s">
        <v>145</v>
      </c>
      <c r="N242" s="50" t="s">
        <v>197</v>
      </c>
      <c r="O242" s="50">
        <v>56966</v>
      </c>
      <c r="P242" s="50" t="s">
        <v>148</v>
      </c>
      <c r="Q242" s="50" t="s">
        <v>112</v>
      </c>
      <c r="R242" s="50" t="s">
        <v>201</v>
      </c>
      <c r="S242" s="44" t="s">
        <v>523</v>
      </c>
      <c r="T242" s="53"/>
      <c r="U242" s="54">
        <v>46106</v>
      </c>
      <c r="V242" s="73">
        <v>0.64583333333333304</v>
      </c>
      <c r="W242" s="51" t="s">
        <v>1244</v>
      </c>
      <c r="X242" s="56"/>
      <c r="Y242" s="57" t="s">
        <v>1064</v>
      </c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  <c r="BD242" s="58"/>
      <c r="BE242" s="58"/>
      <c r="BF242" s="58"/>
      <c r="BG242" s="58"/>
      <c r="BH242" s="58"/>
      <c r="BI242" s="58"/>
    </row>
    <row r="243" spans="1:61" s="59" customFormat="1" ht="45.75" customHeight="1" x14ac:dyDescent="0.35">
      <c r="A243" s="47"/>
      <c r="B243" s="48">
        <v>240</v>
      </c>
      <c r="C243" s="49"/>
      <c r="D243" s="49"/>
      <c r="E243" s="50" t="s">
        <v>1203</v>
      </c>
      <c r="F243" s="137">
        <v>5044119041</v>
      </c>
      <c r="G243" s="50" t="s">
        <v>1205</v>
      </c>
      <c r="H243" s="50" t="s">
        <v>214</v>
      </c>
      <c r="I243" s="50" t="s">
        <v>121</v>
      </c>
      <c r="J243" s="50">
        <v>28824</v>
      </c>
      <c r="K243" s="50" t="s">
        <v>926</v>
      </c>
      <c r="L243" s="50" t="s">
        <v>557</v>
      </c>
      <c r="M243" s="50" t="s">
        <v>145</v>
      </c>
      <c r="N243" s="50" t="s">
        <v>197</v>
      </c>
      <c r="O243" s="50">
        <v>45967</v>
      </c>
      <c r="P243" s="50" t="s">
        <v>148</v>
      </c>
      <c r="Q243" s="50" t="s">
        <v>112</v>
      </c>
      <c r="R243" s="50" t="s">
        <v>432</v>
      </c>
      <c r="S243" s="44" t="s">
        <v>523</v>
      </c>
      <c r="T243" s="53"/>
      <c r="U243" s="54">
        <v>46106</v>
      </c>
      <c r="V243" s="73">
        <v>0.64583333333333304</v>
      </c>
      <c r="W243" s="51" t="s">
        <v>1244</v>
      </c>
      <c r="X243" s="56"/>
      <c r="Y243" s="57" t="s">
        <v>1064</v>
      </c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  <c r="BD243" s="58"/>
      <c r="BE243" s="58"/>
      <c r="BF243" s="58"/>
      <c r="BG243" s="58"/>
      <c r="BH243" s="58"/>
      <c r="BI243" s="58"/>
    </row>
    <row r="244" spans="1:61" s="59" customFormat="1" ht="45.75" customHeight="1" x14ac:dyDescent="0.35">
      <c r="A244" s="47"/>
      <c r="B244" s="48">
        <v>241</v>
      </c>
      <c r="C244" s="49"/>
      <c r="D244" s="49"/>
      <c r="E244" s="50" t="s">
        <v>1203</v>
      </c>
      <c r="F244" s="137">
        <v>5044119041</v>
      </c>
      <c r="G244" s="50" t="s">
        <v>1206</v>
      </c>
      <c r="H244" s="50" t="s">
        <v>1164</v>
      </c>
      <c r="I244" s="50" t="s">
        <v>1207</v>
      </c>
      <c r="J244" s="50">
        <v>30962</v>
      </c>
      <c r="K244" s="50" t="s">
        <v>1208</v>
      </c>
      <c r="L244" s="50" t="s">
        <v>1209</v>
      </c>
      <c r="M244" s="50" t="s">
        <v>145</v>
      </c>
      <c r="N244" s="50" t="s">
        <v>197</v>
      </c>
      <c r="O244" s="50" t="s">
        <v>157</v>
      </c>
      <c r="P244" s="50" t="s">
        <v>148</v>
      </c>
      <c r="Q244" s="50" t="s">
        <v>112</v>
      </c>
      <c r="R244" s="50" t="s">
        <v>1210</v>
      </c>
      <c r="S244" s="44" t="s">
        <v>523</v>
      </c>
      <c r="T244" s="53"/>
      <c r="U244" s="54">
        <v>46106</v>
      </c>
      <c r="V244" s="73">
        <v>0.64583333333333304</v>
      </c>
      <c r="W244" s="51" t="s">
        <v>1244</v>
      </c>
      <c r="X244" s="56"/>
      <c r="Y244" s="57" t="s">
        <v>1064</v>
      </c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  <c r="BD244" s="58"/>
      <c r="BE244" s="58"/>
      <c r="BF244" s="58"/>
      <c r="BG244" s="58"/>
      <c r="BH244" s="58"/>
      <c r="BI244" s="58"/>
    </row>
    <row r="245" spans="1:61" s="59" customFormat="1" ht="45.75" customHeight="1" x14ac:dyDescent="0.35">
      <c r="A245" s="47"/>
      <c r="B245" s="48">
        <v>242</v>
      </c>
      <c r="C245" s="49"/>
      <c r="D245" s="49"/>
      <c r="E245" s="50" t="s">
        <v>1203</v>
      </c>
      <c r="F245" s="137">
        <v>5044119041</v>
      </c>
      <c r="G245" s="50" t="s">
        <v>1211</v>
      </c>
      <c r="H245" s="50" t="s">
        <v>179</v>
      </c>
      <c r="I245" s="50" t="s">
        <v>205</v>
      </c>
      <c r="J245" s="50">
        <v>30493</v>
      </c>
      <c r="K245" s="50" t="s">
        <v>1208</v>
      </c>
      <c r="L245" s="50" t="s">
        <v>1209</v>
      </c>
      <c r="M245" s="50" t="s">
        <v>145</v>
      </c>
      <c r="N245" s="50" t="s">
        <v>197</v>
      </c>
      <c r="O245" s="50" t="s">
        <v>157</v>
      </c>
      <c r="P245" s="50" t="s">
        <v>148</v>
      </c>
      <c r="Q245" s="50" t="s">
        <v>112</v>
      </c>
      <c r="R245" s="50" t="s">
        <v>1210</v>
      </c>
      <c r="S245" s="44" t="s">
        <v>523</v>
      </c>
      <c r="T245" s="53"/>
      <c r="U245" s="54">
        <v>46106</v>
      </c>
      <c r="V245" s="73">
        <v>0.64583333333333304</v>
      </c>
      <c r="W245" s="51" t="s">
        <v>1244</v>
      </c>
      <c r="X245" s="56"/>
      <c r="Y245" s="57" t="s">
        <v>1064</v>
      </c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  <c r="BD245" s="58"/>
      <c r="BE245" s="58"/>
      <c r="BF245" s="58"/>
      <c r="BG245" s="58"/>
      <c r="BH245" s="58"/>
      <c r="BI245" s="58"/>
    </row>
    <row r="246" spans="1:61" s="59" customFormat="1" ht="45.75" customHeight="1" x14ac:dyDescent="0.35">
      <c r="A246" s="47"/>
      <c r="B246" s="48">
        <v>243</v>
      </c>
      <c r="C246" s="49"/>
      <c r="D246" s="49"/>
      <c r="E246" s="50" t="s">
        <v>1203</v>
      </c>
      <c r="F246" s="137">
        <v>5044119041</v>
      </c>
      <c r="G246" s="50" t="s">
        <v>1212</v>
      </c>
      <c r="H246" s="50" t="s">
        <v>195</v>
      </c>
      <c r="I246" s="50" t="s">
        <v>1213</v>
      </c>
      <c r="J246" s="50">
        <v>24552</v>
      </c>
      <c r="K246" s="50" t="s">
        <v>926</v>
      </c>
      <c r="L246" s="50" t="s">
        <v>557</v>
      </c>
      <c r="M246" s="50" t="s">
        <v>145</v>
      </c>
      <c r="N246" s="50" t="s">
        <v>197</v>
      </c>
      <c r="O246" s="50">
        <v>45967</v>
      </c>
      <c r="P246" s="50" t="s">
        <v>148</v>
      </c>
      <c r="Q246" s="50" t="s">
        <v>112</v>
      </c>
      <c r="R246" s="50" t="s">
        <v>432</v>
      </c>
      <c r="S246" s="44" t="s">
        <v>523</v>
      </c>
      <c r="T246" s="53"/>
      <c r="U246" s="54">
        <v>46106</v>
      </c>
      <c r="V246" s="73">
        <v>0.64583333333333304</v>
      </c>
      <c r="W246" s="51" t="s">
        <v>1244</v>
      </c>
      <c r="X246" s="56"/>
      <c r="Y246" s="57" t="s">
        <v>1064</v>
      </c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  <c r="BD246" s="58"/>
      <c r="BE246" s="58"/>
      <c r="BF246" s="58"/>
      <c r="BG246" s="58"/>
      <c r="BH246" s="58"/>
      <c r="BI246" s="58"/>
    </row>
    <row r="247" spans="1:61" s="59" customFormat="1" ht="45.75" customHeight="1" x14ac:dyDescent="0.35">
      <c r="A247" s="47"/>
      <c r="B247" s="48">
        <v>244</v>
      </c>
      <c r="C247" s="49"/>
      <c r="D247" s="49"/>
      <c r="E247" s="50" t="s">
        <v>1214</v>
      </c>
      <c r="F247" s="137">
        <v>5018134438</v>
      </c>
      <c r="G247" s="50" t="s">
        <v>1215</v>
      </c>
      <c r="H247" s="50" t="s">
        <v>105</v>
      </c>
      <c r="I247" s="50" t="s">
        <v>205</v>
      </c>
      <c r="J247" s="50">
        <v>24691</v>
      </c>
      <c r="K247" s="50" t="s">
        <v>529</v>
      </c>
      <c r="L247" s="50" t="s">
        <v>117</v>
      </c>
      <c r="M247" s="50" t="s">
        <v>109</v>
      </c>
      <c r="N247" s="50" t="s">
        <v>110</v>
      </c>
      <c r="O247" s="50" t="s">
        <v>1216</v>
      </c>
      <c r="P247" s="50" t="s">
        <v>166</v>
      </c>
      <c r="Q247" s="50" t="s">
        <v>286</v>
      </c>
      <c r="R247" s="50"/>
      <c r="S247" s="50" t="s">
        <v>522</v>
      </c>
      <c r="T247" s="53"/>
      <c r="U247" s="54">
        <v>46106</v>
      </c>
      <c r="V247" s="73">
        <v>0.64583333333333304</v>
      </c>
      <c r="W247" s="51" t="s">
        <v>1245</v>
      </c>
      <c r="X247" s="56"/>
      <c r="Y247" s="57" t="s">
        <v>1064</v>
      </c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  <c r="BD247" s="58"/>
      <c r="BE247" s="58"/>
      <c r="BF247" s="58"/>
      <c r="BG247" s="58"/>
      <c r="BH247" s="58"/>
      <c r="BI247" s="58"/>
    </row>
    <row r="248" spans="1:61" s="59" customFormat="1" ht="45.75" customHeight="1" x14ac:dyDescent="0.35">
      <c r="A248" s="47"/>
      <c r="B248" s="48">
        <v>245</v>
      </c>
      <c r="C248" s="49"/>
      <c r="D248" s="49"/>
      <c r="E248" s="50" t="s">
        <v>1214</v>
      </c>
      <c r="F248" s="137">
        <v>5018134438</v>
      </c>
      <c r="G248" s="50" t="s">
        <v>1217</v>
      </c>
      <c r="H248" s="50" t="s">
        <v>689</v>
      </c>
      <c r="I248" s="50" t="s">
        <v>121</v>
      </c>
      <c r="J248" s="50">
        <v>27248</v>
      </c>
      <c r="K248" s="50" t="s">
        <v>1218</v>
      </c>
      <c r="L248" s="50" t="s">
        <v>1219</v>
      </c>
      <c r="M248" s="50" t="s">
        <v>109</v>
      </c>
      <c r="N248" s="50" t="s">
        <v>254</v>
      </c>
      <c r="O248" s="50" t="s">
        <v>1216</v>
      </c>
      <c r="P248" s="50" t="s">
        <v>166</v>
      </c>
      <c r="Q248" s="50" t="s">
        <v>286</v>
      </c>
      <c r="R248" s="50"/>
      <c r="S248" s="50" t="s">
        <v>522</v>
      </c>
      <c r="T248" s="53"/>
      <c r="U248" s="54">
        <v>46106</v>
      </c>
      <c r="V248" s="73">
        <v>0.64583333333333304</v>
      </c>
      <c r="W248" s="51" t="s">
        <v>1245</v>
      </c>
      <c r="X248" s="56"/>
      <c r="Y248" s="57" t="s">
        <v>1064</v>
      </c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  <c r="BD248" s="58"/>
      <c r="BE248" s="58"/>
      <c r="BF248" s="58"/>
      <c r="BG248" s="58"/>
      <c r="BH248" s="58"/>
      <c r="BI248" s="58"/>
    </row>
    <row r="249" spans="1:61" s="59" customFormat="1" ht="45.75" customHeight="1" x14ac:dyDescent="0.35">
      <c r="A249" s="47"/>
      <c r="B249" s="48">
        <v>246</v>
      </c>
      <c r="C249" s="49"/>
      <c r="D249" s="49"/>
      <c r="E249" s="50" t="s">
        <v>1214</v>
      </c>
      <c r="F249" s="137">
        <v>5018134438</v>
      </c>
      <c r="G249" s="50" t="s">
        <v>1220</v>
      </c>
      <c r="H249" s="50" t="s">
        <v>105</v>
      </c>
      <c r="I249" s="50" t="s">
        <v>430</v>
      </c>
      <c r="J249" s="50">
        <v>34419</v>
      </c>
      <c r="K249" s="50" t="s">
        <v>1218</v>
      </c>
      <c r="L249" s="50" t="s">
        <v>174</v>
      </c>
      <c r="M249" s="50" t="s">
        <v>186</v>
      </c>
      <c r="N249" s="50" t="s">
        <v>254</v>
      </c>
      <c r="O249" s="50"/>
      <c r="P249" s="50" t="s">
        <v>166</v>
      </c>
      <c r="Q249" s="50" t="s">
        <v>286</v>
      </c>
      <c r="R249" s="50"/>
      <c r="S249" s="50" t="s">
        <v>522</v>
      </c>
      <c r="T249" s="53"/>
      <c r="U249" s="54">
        <v>46106</v>
      </c>
      <c r="V249" s="73">
        <v>0.64583333333333304</v>
      </c>
      <c r="W249" s="51" t="s">
        <v>1245</v>
      </c>
      <c r="X249" s="56"/>
      <c r="Y249" s="57" t="s">
        <v>1064</v>
      </c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  <c r="BD249" s="58"/>
      <c r="BE249" s="58"/>
      <c r="BF249" s="58"/>
      <c r="BG249" s="58"/>
      <c r="BH249" s="58"/>
      <c r="BI249" s="58"/>
    </row>
    <row r="250" spans="1:61" s="59" customFormat="1" ht="45.75" customHeight="1" x14ac:dyDescent="0.35">
      <c r="A250" s="47"/>
      <c r="B250" s="48">
        <v>247</v>
      </c>
      <c r="C250" s="49"/>
      <c r="D250" s="49"/>
      <c r="E250" s="50" t="s">
        <v>1214</v>
      </c>
      <c r="F250" s="137">
        <v>5018134438</v>
      </c>
      <c r="G250" s="50" t="s">
        <v>1221</v>
      </c>
      <c r="H250" s="50" t="s">
        <v>375</v>
      </c>
      <c r="I250" s="50" t="s">
        <v>336</v>
      </c>
      <c r="J250" s="50">
        <v>28000</v>
      </c>
      <c r="K250" s="50" t="s">
        <v>1218</v>
      </c>
      <c r="L250" s="50" t="s">
        <v>174</v>
      </c>
      <c r="M250" s="50" t="s">
        <v>109</v>
      </c>
      <c r="N250" s="50" t="s">
        <v>254</v>
      </c>
      <c r="O250" s="50" t="s">
        <v>1222</v>
      </c>
      <c r="P250" s="50" t="s">
        <v>166</v>
      </c>
      <c r="Q250" s="50" t="s">
        <v>286</v>
      </c>
      <c r="R250" s="50"/>
      <c r="S250" s="50" t="s">
        <v>522</v>
      </c>
      <c r="T250" s="53"/>
      <c r="U250" s="54">
        <v>46106</v>
      </c>
      <c r="V250" s="73">
        <v>0.64583333333333304</v>
      </c>
      <c r="W250" s="51" t="s">
        <v>1245</v>
      </c>
      <c r="X250" s="56"/>
      <c r="Y250" s="57" t="s">
        <v>1064</v>
      </c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  <c r="BD250" s="58"/>
      <c r="BE250" s="58"/>
      <c r="BF250" s="58"/>
      <c r="BG250" s="58"/>
      <c r="BH250" s="58"/>
      <c r="BI250" s="58"/>
    </row>
    <row r="251" spans="1:61" s="59" customFormat="1" ht="45.75" customHeight="1" x14ac:dyDescent="0.35">
      <c r="A251" s="47"/>
      <c r="B251" s="48">
        <v>248</v>
      </c>
      <c r="C251" s="49"/>
      <c r="D251" s="49"/>
      <c r="E251" s="50" t="s">
        <v>1223</v>
      </c>
      <c r="F251" s="137">
        <v>503128104901</v>
      </c>
      <c r="G251" s="50" t="s">
        <v>1224</v>
      </c>
      <c r="H251" s="50" t="s">
        <v>259</v>
      </c>
      <c r="I251" s="50" t="s">
        <v>528</v>
      </c>
      <c r="J251" s="50">
        <v>36971</v>
      </c>
      <c r="K251" s="50" t="s">
        <v>1225</v>
      </c>
      <c r="L251" s="50" t="s">
        <v>1226</v>
      </c>
      <c r="M251" s="50" t="s">
        <v>145</v>
      </c>
      <c r="N251" s="50" t="s">
        <v>811</v>
      </c>
      <c r="O251" s="50" t="s">
        <v>1227</v>
      </c>
      <c r="P251" s="50" t="s">
        <v>148</v>
      </c>
      <c r="Q251" s="50" t="s">
        <v>112</v>
      </c>
      <c r="R251" s="50" t="s">
        <v>1182</v>
      </c>
      <c r="S251" s="44" t="s">
        <v>523</v>
      </c>
      <c r="T251" s="53"/>
      <c r="U251" s="54">
        <v>46106</v>
      </c>
      <c r="V251" s="73">
        <v>0.64583333333333304</v>
      </c>
      <c r="W251" s="51" t="s">
        <v>1246</v>
      </c>
      <c r="X251" s="56"/>
      <c r="Y251" s="57" t="s">
        <v>1064</v>
      </c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  <c r="BD251" s="58"/>
      <c r="BE251" s="58"/>
      <c r="BF251" s="58"/>
      <c r="BG251" s="58"/>
      <c r="BH251" s="58"/>
      <c r="BI251" s="58"/>
    </row>
    <row r="252" spans="1:61" s="59" customFormat="1" ht="45.75" customHeight="1" x14ac:dyDescent="0.35">
      <c r="A252" s="47"/>
      <c r="B252" s="48">
        <v>249</v>
      </c>
      <c r="C252" s="49"/>
      <c r="D252" s="49"/>
      <c r="E252" s="50" t="s">
        <v>998</v>
      </c>
      <c r="F252" s="137">
        <v>5024080558</v>
      </c>
      <c r="G252" s="50" t="s">
        <v>1228</v>
      </c>
      <c r="H252" s="50" t="s">
        <v>417</v>
      </c>
      <c r="I252" s="50" t="s">
        <v>332</v>
      </c>
      <c r="J252" s="50">
        <v>32055</v>
      </c>
      <c r="K252" s="50" t="s">
        <v>189</v>
      </c>
      <c r="L252" s="50" t="s">
        <v>144</v>
      </c>
      <c r="M252" s="50" t="s">
        <v>109</v>
      </c>
      <c r="N252" s="50" t="s">
        <v>124</v>
      </c>
      <c r="O252" s="50" t="s">
        <v>1229</v>
      </c>
      <c r="P252" s="50" t="s">
        <v>148</v>
      </c>
      <c r="Q252" s="50" t="s">
        <v>1154</v>
      </c>
      <c r="R252" s="50" t="s">
        <v>140</v>
      </c>
      <c r="S252" s="44" t="s">
        <v>523</v>
      </c>
      <c r="T252" s="53"/>
      <c r="U252" s="54">
        <v>46106</v>
      </c>
      <c r="V252" s="73">
        <v>0.64583333333333304</v>
      </c>
      <c r="W252" s="51" t="s">
        <v>1247</v>
      </c>
      <c r="X252" s="56"/>
      <c r="Y252" s="57" t="s">
        <v>1064</v>
      </c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  <c r="BD252" s="58"/>
      <c r="BE252" s="58"/>
      <c r="BF252" s="58"/>
      <c r="BG252" s="58"/>
      <c r="BH252" s="58"/>
      <c r="BI252" s="58"/>
    </row>
    <row r="253" spans="1:61" s="59" customFormat="1" ht="45.75" customHeight="1" x14ac:dyDescent="0.35">
      <c r="A253" s="47"/>
      <c r="B253" s="48">
        <v>250</v>
      </c>
      <c r="C253" s="49"/>
      <c r="D253" s="49"/>
      <c r="E253" s="65"/>
      <c r="F253" s="65"/>
      <c r="G253" s="47"/>
      <c r="H253" s="47"/>
      <c r="I253" s="47"/>
      <c r="J253" s="63"/>
      <c r="K253" s="65"/>
      <c r="L253" s="65"/>
      <c r="M253" s="51"/>
      <c r="N253" s="51"/>
      <c r="O253" s="66"/>
      <c r="P253" s="50"/>
      <c r="Q253" s="51"/>
      <c r="R253" s="51"/>
      <c r="S253" s="52"/>
      <c r="T253" s="53"/>
      <c r="U253" s="54">
        <v>46106</v>
      </c>
      <c r="V253" s="72">
        <v>0.66666666666666696</v>
      </c>
      <c r="W253" s="55"/>
      <c r="X253" s="56"/>
      <c r="Y253" s="57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  <c r="BD253" s="58"/>
      <c r="BE253" s="58"/>
      <c r="BF253" s="58"/>
      <c r="BG253" s="58"/>
      <c r="BH253" s="58"/>
      <c r="BI253" s="58"/>
    </row>
    <row r="254" spans="1:61" s="59" customFormat="1" ht="45.75" customHeight="1" x14ac:dyDescent="0.35">
      <c r="A254" s="47"/>
      <c r="B254" s="48">
        <v>251</v>
      </c>
      <c r="C254" s="49"/>
      <c r="D254" s="49"/>
      <c r="E254" s="65"/>
      <c r="F254" s="65"/>
      <c r="G254" s="47"/>
      <c r="H254" s="47"/>
      <c r="I254" s="47"/>
      <c r="J254" s="63"/>
      <c r="K254" s="65"/>
      <c r="L254" s="65"/>
      <c r="M254" s="65"/>
      <c r="N254" s="51"/>
      <c r="O254" s="66"/>
      <c r="P254" s="50"/>
      <c r="Q254" s="51"/>
      <c r="R254" s="47"/>
      <c r="S254" s="52"/>
      <c r="T254" s="53"/>
      <c r="U254" s="54">
        <v>46106</v>
      </c>
      <c r="V254" s="72">
        <v>0.66666666666666696</v>
      </c>
      <c r="W254" s="55"/>
      <c r="X254" s="56"/>
      <c r="Y254" s="57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  <c r="BD254" s="58"/>
      <c r="BE254" s="58"/>
      <c r="BF254" s="58"/>
      <c r="BG254" s="58"/>
      <c r="BH254" s="58"/>
      <c r="BI254" s="58"/>
    </row>
    <row r="255" spans="1:61" s="59" customFormat="1" ht="45.75" customHeight="1" x14ac:dyDescent="0.35">
      <c r="A255" s="47"/>
      <c r="B255" s="48">
        <v>252</v>
      </c>
      <c r="C255" s="49"/>
      <c r="D255" s="49"/>
      <c r="E255" s="65"/>
      <c r="F255" s="65"/>
      <c r="G255" s="47"/>
      <c r="H255" s="47"/>
      <c r="I255" s="47"/>
      <c r="J255" s="63"/>
      <c r="K255" s="65"/>
      <c r="L255" s="65"/>
      <c r="M255" s="51"/>
      <c r="N255" s="51"/>
      <c r="O255" s="66"/>
      <c r="P255" s="50"/>
      <c r="Q255" s="51"/>
      <c r="R255" s="47"/>
      <c r="S255" s="52"/>
      <c r="T255" s="53"/>
      <c r="U255" s="54">
        <v>46106</v>
      </c>
      <c r="V255" s="72">
        <v>0.66666666666666696</v>
      </c>
      <c r="W255" s="55"/>
      <c r="X255" s="56"/>
      <c r="Y255" s="57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  <c r="BD255" s="58"/>
      <c r="BE255" s="58"/>
      <c r="BF255" s="58"/>
      <c r="BG255" s="58"/>
      <c r="BH255" s="58"/>
      <c r="BI255" s="58"/>
    </row>
    <row r="256" spans="1:61" s="59" customFormat="1" ht="45.75" customHeight="1" x14ac:dyDescent="0.35">
      <c r="A256" s="47"/>
      <c r="B256" s="48">
        <v>253</v>
      </c>
      <c r="C256" s="49"/>
      <c r="D256" s="49"/>
      <c r="E256" s="65"/>
      <c r="F256" s="65"/>
      <c r="G256" s="47"/>
      <c r="H256" s="47"/>
      <c r="I256" s="47"/>
      <c r="J256" s="63"/>
      <c r="K256" s="65"/>
      <c r="L256" s="65"/>
      <c r="M256" s="51"/>
      <c r="N256" s="51"/>
      <c r="O256" s="66"/>
      <c r="P256" s="50"/>
      <c r="Q256" s="51"/>
      <c r="R256" s="47"/>
      <c r="S256" s="52"/>
      <c r="T256" s="53"/>
      <c r="U256" s="54">
        <v>46106</v>
      </c>
      <c r="V256" s="72">
        <v>0.66666666666666696</v>
      </c>
      <c r="W256" s="55"/>
      <c r="X256" s="56"/>
      <c r="Y256" s="57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  <c r="BD256" s="58"/>
      <c r="BE256" s="58"/>
      <c r="BF256" s="58"/>
      <c r="BG256" s="58"/>
      <c r="BH256" s="58"/>
      <c r="BI256" s="58"/>
    </row>
    <row r="257" spans="1:61" s="59" customFormat="1" ht="45.75" customHeight="1" x14ac:dyDescent="0.35">
      <c r="A257" s="47"/>
      <c r="B257" s="48">
        <v>254</v>
      </c>
      <c r="C257" s="49"/>
      <c r="D257" s="49"/>
      <c r="E257" s="65"/>
      <c r="F257" s="65"/>
      <c r="G257" s="47"/>
      <c r="H257" s="47"/>
      <c r="I257" s="47"/>
      <c r="J257" s="63"/>
      <c r="K257" s="65"/>
      <c r="L257" s="65"/>
      <c r="M257" s="51"/>
      <c r="N257" s="51"/>
      <c r="O257" s="66"/>
      <c r="P257" s="50"/>
      <c r="Q257" s="51"/>
      <c r="R257" s="47"/>
      <c r="S257" s="52"/>
      <c r="T257" s="62"/>
      <c r="U257" s="54">
        <v>46106</v>
      </c>
      <c r="V257" s="72">
        <v>0.66666666666666696</v>
      </c>
      <c r="W257" s="55"/>
      <c r="X257" s="56"/>
      <c r="Y257" s="57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  <c r="BD257" s="58"/>
      <c r="BE257" s="58"/>
      <c r="BF257" s="58"/>
      <c r="BG257" s="58"/>
      <c r="BH257" s="58"/>
      <c r="BI257" s="58"/>
    </row>
    <row r="258" spans="1:61" s="59" customFormat="1" ht="45.75" customHeight="1" x14ac:dyDescent="0.35">
      <c r="A258" s="47"/>
      <c r="B258" s="48">
        <v>255</v>
      </c>
      <c r="C258" s="49"/>
      <c r="D258" s="49"/>
      <c r="E258" s="65"/>
      <c r="F258" s="65"/>
      <c r="G258" s="47"/>
      <c r="H258" s="47"/>
      <c r="I258" s="47"/>
      <c r="J258" s="63"/>
      <c r="K258" s="65"/>
      <c r="L258" s="65"/>
      <c r="M258" s="51"/>
      <c r="N258" s="51"/>
      <c r="O258" s="66"/>
      <c r="P258" s="50"/>
      <c r="Q258" s="51"/>
      <c r="R258" s="47"/>
      <c r="S258" s="52"/>
      <c r="T258" s="62"/>
      <c r="U258" s="54">
        <v>46106</v>
      </c>
      <c r="V258" s="72">
        <v>0.66666666666666696</v>
      </c>
      <c r="W258" s="55"/>
      <c r="X258" s="56"/>
      <c r="Y258" s="57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  <c r="BD258" s="58"/>
      <c r="BE258" s="58"/>
      <c r="BF258" s="58"/>
      <c r="BG258" s="58"/>
      <c r="BH258" s="58"/>
      <c r="BI258" s="58"/>
    </row>
    <row r="259" spans="1:61" s="59" customFormat="1" ht="45.75" customHeight="1" x14ac:dyDescent="0.35">
      <c r="A259" s="47"/>
      <c r="B259" s="48">
        <v>256</v>
      </c>
      <c r="C259" s="49"/>
      <c r="D259" s="49"/>
      <c r="E259" s="65"/>
      <c r="F259" s="65"/>
      <c r="G259" s="47"/>
      <c r="H259" s="47"/>
      <c r="I259" s="47"/>
      <c r="J259" s="63"/>
      <c r="K259" s="65"/>
      <c r="L259" s="65"/>
      <c r="M259" s="65"/>
      <c r="N259" s="51"/>
      <c r="O259" s="66"/>
      <c r="P259" s="50"/>
      <c r="Q259" s="51"/>
      <c r="R259" s="47"/>
      <c r="S259" s="52"/>
      <c r="T259" s="62"/>
      <c r="U259" s="54">
        <v>46106</v>
      </c>
      <c r="V259" s="72">
        <v>0.66666666666666696</v>
      </c>
      <c r="W259" s="55"/>
      <c r="X259" s="56"/>
      <c r="Y259" s="57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  <c r="BD259" s="58"/>
      <c r="BE259" s="58"/>
      <c r="BF259" s="58"/>
      <c r="BG259" s="58"/>
      <c r="BH259" s="58"/>
      <c r="BI259" s="58"/>
    </row>
    <row r="260" spans="1:61" s="59" customFormat="1" ht="45.75" customHeight="1" x14ac:dyDescent="0.35">
      <c r="A260" s="47"/>
      <c r="B260" s="48">
        <v>257</v>
      </c>
      <c r="C260" s="49"/>
      <c r="D260" s="49"/>
      <c r="E260" s="65"/>
      <c r="F260" s="65"/>
      <c r="G260" s="47"/>
      <c r="H260" s="47"/>
      <c r="I260" s="47"/>
      <c r="J260" s="63"/>
      <c r="K260" s="65"/>
      <c r="L260" s="65"/>
      <c r="M260" s="51"/>
      <c r="N260" s="51"/>
      <c r="O260" s="66"/>
      <c r="P260" s="50"/>
      <c r="Q260" s="51"/>
      <c r="R260" s="51"/>
      <c r="S260" s="52"/>
      <c r="T260" s="62"/>
      <c r="U260" s="54">
        <v>46106</v>
      </c>
      <c r="V260" s="72">
        <v>0.66666666666666696</v>
      </c>
      <c r="W260" s="55"/>
      <c r="X260" s="56"/>
      <c r="Y260" s="57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  <c r="BD260" s="58"/>
      <c r="BE260" s="58"/>
      <c r="BF260" s="58"/>
      <c r="BG260" s="58"/>
      <c r="BH260" s="58"/>
      <c r="BI260" s="58"/>
    </row>
    <row r="261" spans="1:61" s="59" customFormat="1" ht="45.75" customHeight="1" x14ac:dyDescent="0.35">
      <c r="A261" s="47"/>
      <c r="B261" s="48">
        <v>258</v>
      </c>
      <c r="C261" s="49"/>
      <c r="D261" s="49"/>
      <c r="E261" s="65"/>
      <c r="F261" s="65"/>
      <c r="G261" s="47"/>
      <c r="H261" s="47"/>
      <c r="I261" s="47"/>
      <c r="J261" s="63"/>
      <c r="K261" s="65"/>
      <c r="L261" s="65"/>
      <c r="M261" s="51"/>
      <c r="N261" s="51"/>
      <c r="O261" s="66"/>
      <c r="P261" s="50"/>
      <c r="Q261" s="51"/>
      <c r="R261" s="51"/>
      <c r="S261" s="52"/>
      <c r="T261" s="62"/>
      <c r="U261" s="54">
        <v>46106</v>
      </c>
      <c r="V261" s="72">
        <v>0.66666666666666696</v>
      </c>
      <c r="W261" s="55"/>
      <c r="X261" s="56"/>
      <c r="Y261" s="57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  <c r="BD261" s="58"/>
      <c r="BE261" s="58"/>
      <c r="BF261" s="58"/>
      <c r="BG261" s="58"/>
      <c r="BH261" s="58"/>
      <c r="BI261" s="58"/>
    </row>
    <row r="262" spans="1:61" s="59" customFormat="1" ht="45.75" customHeight="1" x14ac:dyDescent="0.35">
      <c r="A262" s="47"/>
      <c r="B262" s="48">
        <v>259</v>
      </c>
      <c r="C262" s="49"/>
      <c r="D262" s="49"/>
      <c r="E262" s="65"/>
      <c r="F262" s="65"/>
      <c r="G262" s="47"/>
      <c r="H262" s="47"/>
      <c r="I262" s="47"/>
      <c r="J262" s="63"/>
      <c r="K262" s="65"/>
      <c r="L262" s="65"/>
      <c r="M262" s="51"/>
      <c r="N262" s="51"/>
      <c r="O262" s="66"/>
      <c r="P262" s="50"/>
      <c r="Q262" s="51"/>
      <c r="R262" s="51"/>
      <c r="S262" s="52"/>
      <c r="T262" s="62"/>
      <c r="U262" s="54">
        <v>46106</v>
      </c>
      <c r="V262" s="72">
        <v>0.66666666666666696</v>
      </c>
      <c r="W262" s="55"/>
      <c r="X262" s="56"/>
      <c r="Y262" s="57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  <c r="BD262" s="58"/>
      <c r="BE262" s="58"/>
      <c r="BF262" s="58"/>
      <c r="BG262" s="58"/>
      <c r="BH262" s="58"/>
      <c r="BI262" s="58"/>
    </row>
    <row r="263" spans="1:61" s="59" customFormat="1" ht="45.75" customHeight="1" x14ac:dyDescent="0.35">
      <c r="A263" s="47"/>
      <c r="B263" s="48">
        <v>260</v>
      </c>
      <c r="C263" s="49"/>
      <c r="D263" s="49"/>
      <c r="E263" s="65"/>
      <c r="F263" s="65"/>
      <c r="G263" s="47"/>
      <c r="H263" s="47"/>
      <c r="I263" s="47"/>
      <c r="J263" s="63"/>
      <c r="K263" s="65"/>
      <c r="L263" s="65"/>
      <c r="M263" s="51"/>
      <c r="N263" s="51"/>
      <c r="O263" s="66"/>
      <c r="P263" s="50"/>
      <c r="Q263" s="51"/>
      <c r="R263" s="51"/>
      <c r="S263" s="52"/>
      <c r="T263" s="62"/>
      <c r="U263" s="54">
        <v>46106</v>
      </c>
      <c r="V263" s="72">
        <v>0.66666666666666696</v>
      </c>
      <c r="W263" s="55"/>
      <c r="X263" s="56"/>
      <c r="Y263" s="57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  <c r="BD263" s="58"/>
      <c r="BE263" s="58"/>
      <c r="BF263" s="58"/>
      <c r="BG263" s="58"/>
      <c r="BH263" s="58"/>
      <c r="BI263" s="58"/>
    </row>
    <row r="264" spans="1:61" s="59" customFormat="1" ht="45.75" customHeight="1" x14ac:dyDescent="0.35">
      <c r="A264" s="47"/>
      <c r="B264" s="48">
        <v>261</v>
      </c>
      <c r="C264" s="49"/>
      <c r="D264" s="49"/>
      <c r="E264" s="65"/>
      <c r="F264" s="65"/>
      <c r="G264" s="47"/>
      <c r="H264" s="47"/>
      <c r="I264" s="47"/>
      <c r="J264" s="63"/>
      <c r="K264" s="65"/>
      <c r="L264" s="65"/>
      <c r="M264" s="65"/>
      <c r="N264" s="65"/>
      <c r="O264" s="66"/>
      <c r="P264" s="50"/>
      <c r="Q264" s="51"/>
      <c r="R264" s="47"/>
      <c r="S264" s="52"/>
      <c r="T264" s="62"/>
      <c r="U264" s="54">
        <v>46106</v>
      </c>
      <c r="V264" s="72">
        <v>0.66666666666666696</v>
      </c>
      <c r="W264" s="55"/>
      <c r="X264" s="56"/>
      <c r="Y264" s="57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  <c r="BD264" s="58"/>
      <c r="BE264" s="58"/>
      <c r="BF264" s="58"/>
      <c r="BG264" s="58"/>
      <c r="BH264" s="58"/>
      <c r="BI264" s="58"/>
    </row>
    <row r="265" spans="1:61" s="59" customFormat="1" ht="45.75" customHeight="1" x14ac:dyDescent="0.35">
      <c r="A265" s="47"/>
      <c r="B265" s="48">
        <v>262</v>
      </c>
      <c r="C265" s="49"/>
      <c r="D265" s="49"/>
      <c r="E265" s="65"/>
      <c r="F265" s="65"/>
      <c r="G265" s="47"/>
      <c r="H265" s="47"/>
      <c r="I265" s="47"/>
      <c r="J265" s="63"/>
      <c r="K265" s="65"/>
      <c r="L265" s="65"/>
      <c r="M265" s="51"/>
      <c r="N265" s="51"/>
      <c r="O265" s="66"/>
      <c r="P265" s="50"/>
      <c r="Q265" s="51"/>
      <c r="R265" s="51"/>
      <c r="S265" s="52"/>
      <c r="T265" s="62"/>
      <c r="U265" s="54">
        <v>46106</v>
      </c>
      <c r="V265" s="72">
        <v>0.66666666666666696</v>
      </c>
      <c r="W265" s="55"/>
      <c r="X265" s="56"/>
      <c r="Y265" s="57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  <c r="BD265" s="58"/>
      <c r="BE265" s="58"/>
      <c r="BF265" s="58"/>
      <c r="BG265" s="58"/>
      <c r="BH265" s="58"/>
      <c r="BI265" s="58"/>
    </row>
    <row r="266" spans="1:61" s="59" customFormat="1" ht="45.75" customHeight="1" x14ac:dyDescent="0.35">
      <c r="A266" s="47"/>
      <c r="B266" s="48">
        <v>263</v>
      </c>
      <c r="C266" s="49"/>
      <c r="D266" s="49"/>
      <c r="E266" s="65"/>
      <c r="F266" s="65"/>
      <c r="G266" s="47"/>
      <c r="H266" s="47"/>
      <c r="I266" s="47"/>
      <c r="J266" s="63"/>
      <c r="K266" s="65"/>
      <c r="L266" s="65"/>
      <c r="M266" s="51"/>
      <c r="N266" s="51"/>
      <c r="O266" s="66"/>
      <c r="P266" s="50"/>
      <c r="Q266" s="51"/>
      <c r="R266" s="51"/>
      <c r="S266" s="52"/>
      <c r="T266" s="62"/>
      <c r="U266" s="54">
        <v>46106</v>
      </c>
      <c r="V266" s="72">
        <v>0.66666666666666696</v>
      </c>
      <c r="W266" s="55"/>
      <c r="X266" s="56"/>
      <c r="Y266" s="57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  <c r="BD266" s="58"/>
      <c r="BE266" s="58"/>
      <c r="BF266" s="58"/>
      <c r="BG266" s="58"/>
      <c r="BH266" s="58"/>
      <c r="BI266" s="58"/>
    </row>
    <row r="267" spans="1:61" s="59" customFormat="1" ht="45.75" customHeight="1" x14ac:dyDescent="0.35">
      <c r="A267" s="47"/>
      <c r="B267" s="48">
        <v>264</v>
      </c>
      <c r="C267" s="49"/>
      <c r="D267" s="49"/>
      <c r="E267" s="65"/>
      <c r="F267" s="65"/>
      <c r="G267" s="47"/>
      <c r="H267" s="47"/>
      <c r="I267" s="47"/>
      <c r="J267" s="63"/>
      <c r="K267" s="65"/>
      <c r="L267" s="65"/>
      <c r="M267" s="51"/>
      <c r="N267" s="51"/>
      <c r="O267" s="66"/>
      <c r="P267" s="50"/>
      <c r="Q267" s="51"/>
      <c r="R267" s="51"/>
      <c r="S267" s="52"/>
      <c r="T267" s="62"/>
      <c r="U267" s="54">
        <v>46106</v>
      </c>
      <c r="V267" s="72">
        <v>0.66666666666666696</v>
      </c>
      <c r="W267" s="55"/>
      <c r="X267" s="56"/>
      <c r="Y267" s="57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  <c r="BD267" s="58"/>
      <c r="BE267" s="58"/>
      <c r="BF267" s="58"/>
      <c r="BG267" s="58"/>
      <c r="BH267" s="58"/>
      <c r="BI267" s="58"/>
    </row>
    <row r="268" spans="1:61" s="59" customFormat="1" ht="45.75" customHeight="1" x14ac:dyDescent="0.35">
      <c r="A268" s="47"/>
      <c r="B268" s="48">
        <v>265</v>
      </c>
      <c r="C268" s="49"/>
      <c r="D268" s="49"/>
      <c r="E268" s="65"/>
      <c r="F268" s="65"/>
      <c r="G268" s="47"/>
      <c r="H268" s="47"/>
      <c r="I268" s="47"/>
      <c r="J268" s="63"/>
      <c r="K268" s="65"/>
      <c r="L268" s="65"/>
      <c r="M268" s="65"/>
      <c r="N268" s="65"/>
      <c r="O268" s="66"/>
      <c r="P268" s="50"/>
      <c r="Q268" s="51"/>
      <c r="R268" s="47"/>
      <c r="S268" s="52"/>
      <c r="T268" s="62"/>
      <c r="U268" s="54">
        <v>46106</v>
      </c>
      <c r="V268" s="72">
        <v>0.66666666666666696</v>
      </c>
      <c r="W268" s="55"/>
      <c r="X268" s="56"/>
      <c r="Y268" s="57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  <c r="BD268" s="58"/>
      <c r="BE268" s="58"/>
      <c r="BF268" s="58"/>
      <c r="BG268" s="58"/>
      <c r="BH268" s="58"/>
      <c r="BI268" s="58"/>
    </row>
    <row r="269" spans="1:61" s="59" customFormat="1" ht="45.75" customHeight="1" x14ac:dyDescent="0.35">
      <c r="A269" s="47"/>
      <c r="B269" s="48">
        <v>266</v>
      </c>
      <c r="C269" s="49"/>
      <c r="D269" s="49"/>
      <c r="E269" s="65"/>
      <c r="F269" s="65"/>
      <c r="G269" s="47"/>
      <c r="H269" s="47"/>
      <c r="I269" s="47"/>
      <c r="J269" s="63"/>
      <c r="K269" s="65"/>
      <c r="L269" s="65"/>
      <c r="M269" s="51"/>
      <c r="N269" s="51"/>
      <c r="O269" s="66"/>
      <c r="P269" s="50"/>
      <c r="Q269" s="51"/>
      <c r="R269" s="51"/>
      <c r="S269" s="52"/>
      <c r="T269" s="62"/>
      <c r="U269" s="54">
        <v>46106</v>
      </c>
      <c r="V269" s="72">
        <v>0.66666666666666696</v>
      </c>
      <c r="W269" s="55"/>
      <c r="X269" s="56"/>
      <c r="Y269" s="57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  <c r="BD269" s="58"/>
      <c r="BE269" s="58"/>
      <c r="BF269" s="58"/>
      <c r="BG269" s="58"/>
      <c r="BH269" s="58"/>
      <c r="BI269" s="58"/>
    </row>
    <row r="270" spans="1:61" s="59" customFormat="1" ht="45.75" customHeight="1" x14ac:dyDescent="0.35">
      <c r="A270" s="47"/>
      <c r="B270" s="48">
        <v>267</v>
      </c>
      <c r="C270" s="49"/>
      <c r="D270" s="49"/>
      <c r="E270" s="65"/>
      <c r="F270" s="65"/>
      <c r="G270" s="47"/>
      <c r="H270" s="47"/>
      <c r="I270" s="47"/>
      <c r="J270" s="63"/>
      <c r="K270" s="65"/>
      <c r="L270" s="65"/>
      <c r="M270" s="51"/>
      <c r="N270" s="51"/>
      <c r="O270" s="66"/>
      <c r="P270" s="50"/>
      <c r="Q270" s="51"/>
      <c r="R270" s="51"/>
      <c r="S270" s="52"/>
      <c r="T270" s="62"/>
      <c r="U270" s="54">
        <v>46106</v>
      </c>
      <c r="V270" s="72">
        <v>0.66666666666666696</v>
      </c>
      <c r="W270" s="55"/>
      <c r="X270" s="56"/>
      <c r="Y270" s="57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  <c r="BD270" s="58"/>
      <c r="BE270" s="58"/>
      <c r="BF270" s="58"/>
      <c r="BG270" s="58"/>
      <c r="BH270" s="58"/>
      <c r="BI270" s="58"/>
    </row>
    <row r="271" spans="1:61" s="59" customFormat="1" ht="45.75" customHeight="1" x14ac:dyDescent="0.35">
      <c r="A271" s="47"/>
      <c r="B271" s="48">
        <v>268</v>
      </c>
      <c r="C271" s="49"/>
      <c r="D271" s="49"/>
      <c r="E271" s="65"/>
      <c r="F271" s="65"/>
      <c r="G271" s="47"/>
      <c r="H271" s="47"/>
      <c r="I271" s="47"/>
      <c r="J271" s="63"/>
      <c r="K271" s="65"/>
      <c r="L271" s="65"/>
      <c r="M271" s="51"/>
      <c r="N271" s="51"/>
      <c r="O271" s="66"/>
      <c r="P271" s="50"/>
      <c r="Q271" s="51"/>
      <c r="R271" s="51"/>
      <c r="S271" s="52"/>
      <c r="T271" s="62"/>
      <c r="U271" s="54">
        <v>46106</v>
      </c>
      <c r="V271" s="72">
        <v>0.66666666666666696</v>
      </c>
      <c r="W271" s="55"/>
      <c r="X271" s="56"/>
      <c r="Y271" s="57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  <c r="BD271" s="58"/>
      <c r="BE271" s="58"/>
      <c r="BF271" s="58"/>
      <c r="BG271" s="58"/>
      <c r="BH271" s="58"/>
      <c r="BI271" s="58"/>
    </row>
    <row r="272" spans="1:61" s="59" customFormat="1" ht="45.75" customHeight="1" x14ac:dyDescent="0.35">
      <c r="A272" s="47"/>
      <c r="B272" s="48">
        <v>269</v>
      </c>
      <c r="C272" s="49"/>
      <c r="D272" s="49"/>
      <c r="E272" s="65"/>
      <c r="F272" s="65"/>
      <c r="G272" s="47"/>
      <c r="H272" s="47"/>
      <c r="I272" s="47"/>
      <c r="J272" s="63"/>
      <c r="K272" s="65"/>
      <c r="L272" s="65"/>
      <c r="M272" s="65"/>
      <c r="N272" s="65"/>
      <c r="O272" s="66"/>
      <c r="P272" s="50"/>
      <c r="Q272" s="51"/>
      <c r="R272" s="47"/>
      <c r="S272" s="52"/>
      <c r="T272" s="62"/>
      <c r="U272" s="54">
        <v>46106</v>
      </c>
      <c r="V272" s="74">
        <v>0.6875</v>
      </c>
      <c r="W272" s="55"/>
      <c r="X272" s="56"/>
      <c r="Y272" s="57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  <c r="BD272" s="58"/>
      <c r="BE272" s="58"/>
      <c r="BF272" s="58"/>
      <c r="BG272" s="58"/>
      <c r="BH272" s="58"/>
      <c r="BI272" s="58"/>
    </row>
    <row r="273" spans="1:61" s="59" customFormat="1" ht="45.75" customHeight="1" x14ac:dyDescent="0.35">
      <c r="A273" s="47"/>
      <c r="B273" s="48">
        <v>270</v>
      </c>
      <c r="C273" s="49"/>
      <c r="D273" s="49"/>
      <c r="E273" s="65"/>
      <c r="F273" s="65"/>
      <c r="G273" s="47"/>
      <c r="H273" s="47"/>
      <c r="I273" s="47"/>
      <c r="J273" s="63"/>
      <c r="K273" s="65"/>
      <c r="L273" s="65"/>
      <c r="M273" s="51"/>
      <c r="N273" s="51"/>
      <c r="O273" s="66"/>
      <c r="P273" s="50"/>
      <c r="Q273" s="51"/>
      <c r="R273" s="51"/>
      <c r="S273" s="52"/>
      <c r="T273" s="62"/>
      <c r="U273" s="54">
        <v>46106</v>
      </c>
      <c r="V273" s="74">
        <v>0.6875</v>
      </c>
      <c r="W273" s="55"/>
      <c r="X273" s="56"/>
      <c r="Y273" s="57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  <c r="BD273" s="58"/>
      <c r="BE273" s="58"/>
      <c r="BF273" s="58"/>
      <c r="BG273" s="58"/>
      <c r="BH273" s="58"/>
      <c r="BI273" s="58"/>
    </row>
    <row r="274" spans="1:61" s="59" customFormat="1" ht="45.75" customHeight="1" x14ac:dyDescent="0.35">
      <c r="A274" s="47"/>
      <c r="B274" s="86"/>
      <c r="C274" s="87"/>
      <c r="D274" s="87"/>
      <c r="E274" s="88" t="s">
        <v>96</v>
      </c>
      <c r="F274" s="88"/>
      <c r="G274" s="86"/>
      <c r="H274" s="86"/>
      <c r="I274" s="86"/>
      <c r="J274" s="89"/>
      <c r="K274" s="88"/>
      <c r="L274" s="88"/>
      <c r="M274" s="90"/>
      <c r="N274" s="90"/>
      <c r="O274" s="91"/>
      <c r="P274" s="92"/>
      <c r="Q274" s="90"/>
      <c r="R274" s="90"/>
      <c r="S274" s="93"/>
      <c r="T274" s="94"/>
      <c r="U274" s="95"/>
      <c r="V274" s="96"/>
      <c r="W274" s="97"/>
      <c r="X274" s="98"/>
      <c r="Y274" s="57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  <c r="BD274" s="58"/>
      <c r="BE274" s="58"/>
      <c r="BF274" s="58"/>
      <c r="BG274" s="58"/>
      <c r="BH274" s="58"/>
      <c r="BI274" s="58"/>
    </row>
    <row r="275" spans="1:61" s="59" customFormat="1" ht="45.75" customHeight="1" x14ac:dyDescent="0.35">
      <c r="A275" s="47"/>
      <c r="B275" s="48"/>
      <c r="C275" s="49"/>
      <c r="D275" s="49"/>
      <c r="E275" s="65"/>
      <c r="F275" s="65"/>
      <c r="G275" s="47"/>
      <c r="H275" s="47"/>
      <c r="I275" s="47"/>
      <c r="J275" s="63"/>
      <c r="K275" s="65"/>
      <c r="L275" s="65"/>
      <c r="M275" s="51"/>
      <c r="N275" s="51"/>
      <c r="O275" s="66"/>
      <c r="P275" s="50"/>
      <c r="Q275" s="51"/>
      <c r="R275" s="51"/>
      <c r="S275" s="52"/>
      <c r="T275" s="62"/>
      <c r="U275" s="54"/>
      <c r="V275" s="74"/>
      <c r="W275" s="55"/>
      <c r="X275" s="56"/>
      <c r="Y275" s="57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  <c r="BD275" s="58"/>
      <c r="BE275" s="58"/>
      <c r="BF275" s="58"/>
      <c r="BG275" s="58"/>
      <c r="BH275" s="58"/>
      <c r="BI275" s="58"/>
    </row>
    <row r="276" spans="1:61" s="59" customFormat="1" ht="45.75" customHeight="1" x14ac:dyDescent="0.35">
      <c r="A276" s="47"/>
      <c r="B276" s="48"/>
      <c r="C276" s="49"/>
      <c r="D276" s="49"/>
      <c r="E276" s="65"/>
      <c r="F276" s="65"/>
      <c r="G276" s="47"/>
      <c r="H276" s="47"/>
      <c r="I276" s="47"/>
      <c r="J276" s="63"/>
      <c r="K276" s="65"/>
      <c r="L276" s="65"/>
      <c r="M276" s="65"/>
      <c r="N276" s="65"/>
      <c r="O276" s="66"/>
      <c r="P276" s="50"/>
      <c r="Q276" s="51"/>
      <c r="R276" s="47"/>
      <c r="S276" s="52"/>
      <c r="T276" s="62"/>
      <c r="U276" s="54"/>
      <c r="V276" s="74"/>
      <c r="W276" s="55"/>
      <c r="X276" s="56"/>
      <c r="Y276" s="57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  <c r="BD276" s="58"/>
      <c r="BE276" s="58"/>
      <c r="BF276" s="58"/>
      <c r="BG276" s="58"/>
      <c r="BH276" s="58"/>
      <c r="BI276" s="58"/>
    </row>
    <row r="277" spans="1:61" s="59" customFormat="1" ht="45.75" customHeight="1" x14ac:dyDescent="0.35">
      <c r="A277" s="47"/>
      <c r="B277" s="48"/>
      <c r="C277" s="49"/>
      <c r="D277" s="49"/>
      <c r="E277" s="65"/>
      <c r="F277" s="65"/>
      <c r="G277" s="47"/>
      <c r="H277" s="47"/>
      <c r="I277" s="47"/>
      <c r="J277" s="63"/>
      <c r="K277" s="65"/>
      <c r="L277" s="65"/>
      <c r="M277" s="51"/>
      <c r="N277" s="51"/>
      <c r="O277" s="66"/>
      <c r="P277" s="50"/>
      <c r="Q277" s="51"/>
      <c r="R277" s="51"/>
      <c r="S277" s="52"/>
      <c r="T277" s="62"/>
      <c r="U277" s="54"/>
      <c r="V277" s="74"/>
      <c r="W277" s="55"/>
      <c r="X277" s="56"/>
      <c r="Y277" s="57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  <c r="BD277" s="58"/>
      <c r="BE277" s="58"/>
      <c r="BF277" s="58"/>
      <c r="BG277" s="58"/>
      <c r="BH277" s="58"/>
      <c r="BI277" s="58"/>
    </row>
    <row r="278" spans="1:61" s="59" customFormat="1" ht="45.75" customHeight="1" x14ac:dyDescent="0.35">
      <c r="A278" s="47"/>
      <c r="B278" s="48">
        <v>275</v>
      </c>
      <c r="C278" s="49"/>
      <c r="D278" s="49"/>
      <c r="E278" s="65"/>
      <c r="F278" s="65"/>
      <c r="G278" s="47"/>
      <c r="H278" s="47"/>
      <c r="I278" s="47"/>
      <c r="J278" s="63"/>
      <c r="K278" s="65"/>
      <c r="L278" s="65"/>
      <c r="M278" s="51"/>
      <c r="N278" s="51"/>
      <c r="O278" s="66"/>
      <c r="P278" s="50"/>
      <c r="Q278" s="51"/>
      <c r="R278" s="51"/>
      <c r="S278" s="52"/>
      <c r="T278" s="62"/>
      <c r="U278" s="54"/>
      <c r="V278" s="74"/>
      <c r="W278" s="55"/>
      <c r="X278" s="56"/>
      <c r="Y278" s="57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  <c r="BD278" s="58"/>
      <c r="BE278" s="58"/>
      <c r="BF278" s="58"/>
      <c r="BG278" s="58"/>
      <c r="BH278" s="58"/>
      <c r="BI278" s="58"/>
    </row>
    <row r="279" spans="1:61" s="58" customFormat="1" ht="63.75" customHeight="1" x14ac:dyDescent="0.25">
      <c r="A279" s="76"/>
      <c r="B279" s="48">
        <v>276</v>
      </c>
      <c r="C279" s="62"/>
      <c r="D279" s="63"/>
      <c r="E279" s="65"/>
      <c r="F279" s="65"/>
      <c r="G279" s="47"/>
      <c r="H279" s="47"/>
      <c r="I279" s="47"/>
      <c r="J279" s="63"/>
      <c r="K279" s="65"/>
      <c r="L279" s="65"/>
      <c r="M279" s="65"/>
      <c r="N279" s="65"/>
      <c r="O279" s="66"/>
      <c r="P279" s="66"/>
      <c r="Q279" s="66"/>
      <c r="R279" s="47"/>
      <c r="S279" s="83"/>
      <c r="T279" s="62"/>
      <c r="U279" s="67"/>
      <c r="V279" s="68"/>
      <c r="W279" s="64"/>
      <c r="X279" s="68"/>
      <c r="Y279" s="57"/>
    </row>
    <row r="280" spans="1:61" s="58" customFormat="1" ht="20.25" x14ac:dyDescent="0.25">
      <c r="A280" s="76"/>
      <c r="B280" s="48">
        <v>277</v>
      </c>
      <c r="C280" s="62"/>
      <c r="D280" s="63"/>
      <c r="E280" s="65"/>
      <c r="F280" s="65"/>
      <c r="G280" s="47"/>
      <c r="H280" s="47"/>
      <c r="I280" s="47"/>
      <c r="J280" s="63"/>
      <c r="K280" s="65"/>
      <c r="L280" s="65"/>
      <c r="M280" s="65"/>
      <c r="N280" s="65"/>
      <c r="O280" s="66"/>
      <c r="P280" s="66"/>
      <c r="Q280" s="66"/>
      <c r="R280" s="47"/>
      <c r="S280" s="83"/>
      <c r="T280" s="62"/>
      <c r="U280" s="67"/>
      <c r="V280" s="68"/>
      <c r="W280" s="64"/>
      <c r="X280" s="68"/>
      <c r="Y280" s="57"/>
    </row>
    <row r="281" spans="1:61" s="58" customFormat="1" ht="20.25" x14ac:dyDescent="0.25">
      <c r="A281" s="76"/>
      <c r="B281" s="48">
        <v>278</v>
      </c>
      <c r="C281" s="62"/>
      <c r="D281" s="63"/>
      <c r="E281" s="65"/>
      <c r="F281" s="65"/>
      <c r="G281" s="47"/>
      <c r="H281" s="47"/>
      <c r="I281" s="47"/>
      <c r="J281" s="63"/>
      <c r="K281" s="65"/>
      <c r="L281" s="65"/>
      <c r="M281" s="65"/>
      <c r="N281" s="65"/>
      <c r="O281" s="66"/>
      <c r="P281" s="66"/>
      <c r="Q281" s="66"/>
      <c r="R281" s="47"/>
      <c r="S281" s="83"/>
      <c r="T281" s="62"/>
      <c r="U281" s="67"/>
      <c r="V281" s="68"/>
      <c r="W281" s="64"/>
      <c r="X281" s="68"/>
      <c r="Y281" s="57"/>
    </row>
    <row r="282" spans="1:61" s="58" customFormat="1" ht="20.25" x14ac:dyDescent="0.25">
      <c r="B282" s="48">
        <v>279</v>
      </c>
      <c r="C282" s="62"/>
      <c r="D282" s="63"/>
      <c r="E282" s="65"/>
      <c r="F282" s="65"/>
      <c r="G282" s="47"/>
      <c r="H282" s="47"/>
      <c r="I282" s="47"/>
      <c r="J282" s="63"/>
      <c r="K282" s="65"/>
      <c r="L282" s="65"/>
      <c r="M282" s="65"/>
      <c r="N282" s="65"/>
      <c r="O282" s="66"/>
      <c r="P282" s="66"/>
      <c r="Q282" s="66"/>
      <c r="R282" s="47"/>
      <c r="S282" s="83"/>
      <c r="T282" s="62"/>
      <c r="U282" s="67"/>
      <c r="V282" s="68"/>
      <c r="W282" s="64"/>
      <c r="X282" s="68"/>
    </row>
    <row r="283" spans="1:61" s="58" customFormat="1" ht="20.25" x14ac:dyDescent="0.25">
      <c r="B283" s="48">
        <v>280</v>
      </c>
      <c r="C283" s="62"/>
      <c r="D283" s="63"/>
      <c r="E283" s="65"/>
      <c r="F283" s="65"/>
      <c r="G283" s="47"/>
      <c r="H283" s="47"/>
      <c r="I283" s="47"/>
      <c r="J283" s="63"/>
      <c r="K283" s="65"/>
      <c r="L283" s="65"/>
      <c r="M283" s="65"/>
      <c r="N283" s="65"/>
      <c r="O283" s="66"/>
      <c r="P283" s="66"/>
      <c r="Q283" s="66"/>
      <c r="R283" s="47"/>
      <c r="S283" s="83"/>
      <c r="T283" s="62"/>
      <c r="U283" s="67"/>
      <c r="V283" s="68"/>
      <c r="W283" s="64"/>
      <c r="X283" s="68"/>
    </row>
    <row r="284" spans="1:61" s="58" customFormat="1" ht="20.25" x14ac:dyDescent="0.25">
      <c r="B284" s="48">
        <v>281</v>
      </c>
      <c r="C284" s="62"/>
      <c r="D284" s="63"/>
      <c r="E284" s="65"/>
      <c r="F284" s="65"/>
      <c r="G284" s="47"/>
      <c r="H284" s="47"/>
      <c r="I284" s="47"/>
      <c r="J284" s="63"/>
      <c r="K284" s="65"/>
      <c r="L284" s="65"/>
      <c r="M284" s="65"/>
      <c r="N284" s="65"/>
      <c r="O284" s="66"/>
      <c r="P284" s="66"/>
      <c r="Q284" s="66"/>
      <c r="R284" s="47"/>
      <c r="S284" s="83"/>
      <c r="T284" s="62"/>
      <c r="U284" s="67"/>
      <c r="V284" s="68"/>
      <c r="W284" s="64"/>
      <c r="X284" s="68"/>
    </row>
    <row r="285" spans="1:61" s="58" customFormat="1" ht="20.25" x14ac:dyDescent="0.25">
      <c r="B285" s="48">
        <v>282</v>
      </c>
      <c r="C285" s="62"/>
      <c r="D285" s="63"/>
      <c r="E285" s="65"/>
      <c r="F285" s="65"/>
      <c r="G285" s="47"/>
      <c r="H285" s="47"/>
      <c r="I285" s="47"/>
      <c r="J285" s="63"/>
      <c r="K285" s="65"/>
      <c r="L285" s="65"/>
      <c r="M285" s="65"/>
      <c r="N285" s="65"/>
      <c r="O285" s="66"/>
      <c r="P285" s="66"/>
      <c r="Q285" s="66"/>
      <c r="R285" s="47"/>
      <c r="S285" s="83"/>
      <c r="T285" s="62"/>
      <c r="U285" s="67"/>
      <c r="V285" s="68"/>
      <c r="W285" s="64"/>
      <c r="X285" s="68"/>
    </row>
    <row r="286" spans="1:61" s="58" customFormat="1" ht="20.25" x14ac:dyDescent="0.25">
      <c r="B286" s="48">
        <v>283</v>
      </c>
      <c r="C286" s="62"/>
      <c r="D286" s="63"/>
      <c r="E286" s="65"/>
      <c r="F286" s="65"/>
      <c r="G286" s="47"/>
      <c r="H286" s="47"/>
      <c r="I286" s="47"/>
      <c r="J286" s="63"/>
      <c r="K286" s="65"/>
      <c r="L286" s="65"/>
      <c r="M286" s="65"/>
      <c r="N286" s="65"/>
      <c r="O286" s="66"/>
      <c r="P286" s="66"/>
      <c r="Q286" s="66"/>
      <c r="R286" s="47"/>
      <c r="S286" s="83"/>
      <c r="T286" s="62"/>
      <c r="U286" s="67"/>
      <c r="V286" s="68"/>
      <c r="W286" s="64"/>
      <c r="X286" s="68"/>
    </row>
    <row r="287" spans="1:61" s="58" customFormat="1" ht="20.25" x14ac:dyDescent="0.25">
      <c r="B287" s="48">
        <v>284</v>
      </c>
      <c r="C287" s="62"/>
      <c r="D287" s="63"/>
      <c r="E287" s="65"/>
      <c r="F287" s="65"/>
      <c r="G287" s="47"/>
      <c r="H287" s="47"/>
      <c r="I287" s="47"/>
      <c r="J287" s="63"/>
      <c r="K287" s="65"/>
      <c r="L287" s="65"/>
      <c r="M287" s="65"/>
      <c r="N287" s="65"/>
      <c r="O287" s="66"/>
      <c r="P287" s="66"/>
      <c r="Q287" s="66"/>
      <c r="R287" s="47"/>
      <c r="S287" s="83"/>
      <c r="T287" s="62"/>
      <c r="U287" s="67"/>
      <c r="V287" s="68"/>
      <c r="W287" s="64"/>
      <c r="X287" s="68"/>
    </row>
    <row r="288" spans="1:61" s="58" customFormat="1" ht="20.25" x14ac:dyDescent="0.25">
      <c r="B288" s="48">
        <v>285</v>
      </c>
      <c r="C288" s="62"/>
      <c r="D288" s="63"/>
      <c r="E288" s="65"/>
      <c r="F288" s="65"/>
      <c r="G288" s="47"/>
      <c r="H288" s="47"/>
      <c r="I288" s="47"/>
      <c r="J288" s="63"/>
      <c r="K288" s="65"/>
      <c r="L288" s="65"/>
      <c r="M288" s="65"/>
      <c r="N288" s="65"/>
      <c r="O288" s="66"/>
      <c r="P288" s="66"/>
      <c r="Q288" s="66"/>
      <c r="R288" s="47"/>
      <c r="S288" s="83"/>
      <c r="T288" s="62"/>
      <c r="U288" s="67"/>
      <c r="V288" s="68"/>
      <c r="W288" s="64"/>
      <c r="X288" s="68"/>
    </row>
    <row r="289" spans="2:24" s="58" customFormat="1" ht="20.25" x14ac:dyDescent="0.25">
      <c r="B289" s="48">
        <v>286</v>
      </c>
      <c r="C289" s="62"/>
      <c r="D289" s="63"/>
      <c r="E289" s="65"/>
      <c r="F289" s="65"/>
      <c r="G289" s="47"/>
      <c r="H289" s="47"/>
      <c r="I289" s="47"/>
      <c r="J289" s="63"/>
      <c r="K289" s="65"/>
      <c r="L289" s="65"/>
      <c r="M289" s="65"/>
      <c r="N289" s="65"/>
      <c r="O289" s="66"/>
      <c r="P289" s="66"/>
      <c r="Q289" s="66"/>
      <c r="R289" s="47"/>
      <c r="S289" s="83"/>
      <c r="T289" s="62"/>
      <c r="U289" s="67"/>
      <c r="V289" s="68"/>
      <c r="W289" s="64"/>
      <c r="X289" s="68"/>
    </row>
    <row r="290" spans="2:24" s="58" customFormat="1" ht="20.25" x14ac:dyDescent="0.25">
      <c r="B290" s="48">
        <v>287</v>
      </c>
      <c r="C290" s="62"/>
      <c r="D290" s="63"/>
      <c r="E290" s="65"/>
      <c r="F290" s="65"/>
      <c r="G290" s="47"/>
      <c r="H290" s="47"/>
      <c r="I290" s="47"/>
      <c r="J290" s="63"/>
      <c r="K290" s="65"/>
      <c r="L290" s="65"/>
      <c r="M290" s="65"/>
      <c r="N290" s="65"/>
      <c r="O290" s="66"/>
      <c r="P290" s="66"/>
      <c r="Q290" s="66"/>
      <c r="R290" s="47"/>
      <c r="S290" s="83"/>
      <c r="T290" s="62"/>
      <c r="U290" s="67"/>
      <c r="V290" s="68"/>
      <c r="W290" s="64"/>
      <c r="X290" s="68"/>
    </row>
    <row r="291" spans="2:24" s="58" customFormat="1" ht="20.25" x14ac:dyDescent="0.25">
      <c r="B291" s="48">
        <v>288</v>
      </c>
      <c r="C291" s="62"/>
      <c r="D291" s="63"/>
      <c r="E291" s="65"/>
      <c r="F291" s="65"/>
      <c r="G291" s="47"/>
      <c r="H291" s="47"/>
      <c r="I291" s="47"/>
      <c r="J291" s="63"/>
      <c r="K291" s="65"/>
      <c r="L291" s="65"/>
      <c r="M291" s="65"/>
      <c r="N291" s="65"/>
      <c r="O291" s="66"/>
      <c r="P291" s="66"/>
      <c r="Q291" s="66"/>
      <c r="R291" s="47"/>
      <c r="S291" s="83"/>
      <c r="T291" s="62"/>
      <c r="U291" s="67"/>
      <c r="V291" s="68"/>
      <c r="W291" s="64"/>
    </row>
    <row r="292" spans="2:24" s="58" customFormat="1" ht="20.25" x14ac:dyDescent="0.25">
      <c r="B292" s="48">
        <v>289</v>
      </c>
      <c r="C292" s="62"/>
      <c r="D292" s="63"/>
      <c r="E292" s="65"/>
      <c r="F292" s="65"/>
      <c r="G292" s="47"/>
      <c r="H292" s="47"/>
      <c r="I292" s="47"/>
      <c r="J292" s="63"/>
      <c r="K292" s="65"/>
      <c r="L292" s="65"/>
      <c r="M292" s="65"/>
      <c r="N292" s="65"/>
      <c r="O292" s="66"/>
      <c r="P292" s="66"/>
      <c r="Q292" s="66"/>
      <c r="R292" s="47"/>
      <c r="S292" s="83"/>
      <c r="T292" s="62"/>
      <c r="U292" s="67"/>
      <c r="V292" s="68"/>
      <c r="W292" s="64"/>
    </row>
    <row r="293" spans="2:24" s="58" customFormat="1" ht="20.25" x14ac:dyDescent="0.25">
      <c r="B293" s="48">
        <v>290</v>
      </c>
      <c r="C293" s="62"/>
      <c r="D293" s="63"/>
      <c r="E293" s="65"/>
      <c r="F293" s="65"/>
      <c r="G293" s="47"/>
      <c r="H293" s="47"/>
      <c r="I293" s="47"/>
      <c r="J293" s="63"/>
      <c r="K293" s="65"/>
      <c r="L293" s="65"/>
      <c r="M293" s="65"/>
      <c r="N293" s="65"/>
      <c r="O293" s="66"/>
      <c r="P293" s="66"/>
      <c r="Q293" s="66"/>
      <c r="R293" s="47"/>
      <c r="S293" s="83"/>
      <c r="T293" s="62"/>
      <c r="U293" s="67"/>
      <c r="V293" s="68"/>
      <c r="W293" s="64"/>
    </row>
    <row r="294" spans="2:24" s="58" customFormat="1" ht="20.25" x14ac:dyDescent="0.25">
      <c r="B294" s="48">
        <v>291</v>
      </c>
      <c r="C294" s="62"/>
      <c r="D294" s="63"/>
      <c r="E294" s="65"/>
      <c r="F294" s="65"/>
      <c r="G294" s="47"/>
      <c r="H294" s="47"/>
      <c r="I294" s="47"/>
      <c r="J294" s="63"/>
      <c r="K294" s="65"/>
      <c r="L294" s="65"/>
      <c r="M294" s="65"/>
      <c r="N294" s="65"/>
      <c r="O294" s="66"/>
      <c r="P294" s="66"/>
      <c r="Q294" s="66"/>
      <c r="R294" s="47"/>
      <c r="S294" s="83"/>
      <c r="T294" s="62"/>
      <c r="U294" s="67"/>
      <c r="V294" s="68"/>
      <c r="W294" s="64"/>
    </row>
    <row r="295" spans="2:24" s="58" customFormat="1" ht="20.25" x14ac:dyDescent="0.25">
      <c r="B295" s="48">
        <v>292</v>
      </c>
      <c r="C295" s="62"/>
      <c r="D295" s="63"/>
      <c r="E295" s="65"/>
      <c r="F295" s="65"/>
      <c r="G295" s="47"/>
      <c r="H295" s="47"/>
      <c r="I295" s="47"/>
      <c r="J295" s="63"/>
      <c r="K295" s="65"/>
      <c r="L295" s="65"/>
      <c r="M295" s="65"/>
      <c r="N295" s="65"/>
      <c r="O295" s="66"/>
      <c r="P295" s="66"/>
      <c r="Q295" s="66"/>
      <c r="R295" s="47"/>
      <c r="S295" s="83"/>
      <c r="T295" s="62"/>
      <c r="U295" s="67"/>
      <c r="V295" s="68"/>
      <c r="W295" s="64"/>
    </row>
    <row r="296" spans="2:24" s="58" customFormat="1" ht="20.25" x14ac:dyDescent="0.25">
      <c r="B296" s="48">
        <v>293</v>
      </c>
      <c r="C296" s="62"/>
      <c r="D296" s="63"/>
      <c r="E296" s="65"/>
      <c r="F296" s="65"/>
      <c r="G296" s="47"/>
      <c r="H296" s="47"/>
      <c r="I296" s="47"/>
      <c r="J296" s="63"/>
      <c r="K296" s="65"/>
      <c r="L296" s="65"/>
      <c r="M296" s="65"/>
      <c r="N296" s="65"/>
      <c r="O296" s="66"/>
      <c r="P296" s="66"/>
      <c r="Q296" s="66"/>
      <c r="R296" s="47"/>
      <c r="S296" s="83"/>
      <c r="T296" s="62"/>
      <c r="U296" s="67"/>
      <c r="V296" s="68"/>
      <c r="W296" s="64"/>
    </row>
    <row r="297" spans="2:24" s="58" customFormat="1" ht="20.25" x14ac:dyDescent="0.25">
      <c r="B297" s="48">
        <v>294</v>
      </c>
      <c r="C297" s="62"/>
      <c r="D297" s="63"/>
      <c r="E297" s="65"/>
      <c r="F297" s="65"/>
      <c r="G297" s="47"/>
      <c r="H297" s="47"/>
      <c r="I297" s="47"/>
      <c r="J297" s="63"/>
      <c r="K297" s="65"/>
      <c r="L297" s="65"/>
      <c r="M297" s="65"/>
      <c r="N297" s="65"/>
      <c r="O297" s="66"/>
      <c r="P297" s="66"/>
      <c r="Q297" s="66"/>
      <c r="R297" s="47"/>
      <c r="S297" s="83"/>
      <c r="T297" s="62"/>
      <c r="U297" s="67"/>
      <c r="V297" s="68"/>
      <c r="W297" s="64"/>
    </row>
    <row r="298" spans="2:24" s="58" customFormat="1" ht="20.25" x14ac:dyDescent="0.25">
      <c r="B298" s="48">
        <v>295</v>
      </c>
      <c r="C298" s="62"/>
      <c r="D298" s="63"/>
      <c r="E298" s="65"/>
      <c r="F298" s="65"/>
      <c r="G298" s="47"/>
      <c r="H298" s="47"/>
      <c r="I298" s="47"/>
      <c r="J298" s="63"/>
      <c r="K298" s="65"/>
      <c r="L298" s="65"/>
      <c r="M298" s="65"/>
      <c r="N298" s="65"/>
      <c r="O298" s="66"/>
      <c r="P298" s="66"/>
      <c r="Q298" s="66"/>
      <c r="R298" s="47"/>
      <c r="S298" s="83"/>
      <c r="T298" s="62"/>
      <c r="U298" s="67"/>
      <c r="V298" s="68"/>
      <c r="W298" s="64"/>
    </row>
    <row r="299" spans="2:24" s="58" customFormat="1" ht="20.25" x14ac:dyDescent="0.25">
      <c r="B299" s="48">
        <v>296</v>
      </c>
      <c r="C299" s="62"/>
      <c r="D299" s="63"/>
      <c r="E299" s="65"/>
      <c r="F299" s="65"/>
      <c r="G299" s="47"/>
      <c r="H299" s="47"/>
      <c r="I299" s="47"/>
      <c r="J299" s="63"/>
      <c r="K299" s="65"/>
      <c r="L299" s="65"/>
      <c r="M299" s="65"/>
      <c r="N299" s="65"/>
      <c r="O299" s="66"/>
      <c r="P299" s="66"/>
      <c r="Q299" s="66"/>
      <c r="R299" s="47"/>
      <c r="S299" s="83"/>
      <c r="T299" s="62"/>
      <c r="U299" s="67"/>
      <c r="V299" s="68"/>
      <c r="W299" s="64"/>
    </row>
    <row r="300" spans="2:24" s="58" customFormat="1" ht="20.25" x14ac:dyDescent="0.25">
      <c r="B300" s="48">
        <v>297</v>
      </c>
      <c r="C300" s="62"/>
      <c r="D300" s="63"/>
      <c r="E300" s="65"/>
      <c r="F300" s="65"/>
      <c r="G300" s="47"/>
      <c r="H300" s="47"/>
      <c r="I300" s="47"/>
      <c r="J300" s="63"/>
      <c r="K300" s="65"/>
      <c r="L300" s="65"/>
      <c r="M300" s="65"/>
      <c r="N300" s="65"/>
      <c r="O300" s="66"/>
      <c r="P300" s="66"/>
      <c r="Q300" s="66"/>
      <c r="R300" s="47"/>
      <c r="S300" s="83"/>
      <c r="T300" s="62"/>
      <c r="U300" s="67"/>
      <c r="V300" s="68"/>
      <c r="W300" s="64"/>
    </row>
    <row r="301" spans="2:24" s="58" customFormat="1" ht="20.25" x14ac:dyDescent="0.25">
      <c r="B301" s="48">
        <v>298</v>
      </c>
      <c r="C301" s="62"/>
      <c r="D301" s="63"/>
      <c r="E301" s="65"/>
      <c r="F301" s="65"/>
      <c r="G301" s="47"/>
      <c r="H301" s="47"/>
      <c r="I301" s="47"/>
      <c r="J301" s="63"/>
      <c r="K301" s="65"/>
      <c r="L301" s="65"/>
      <c r="M301" s="65"/>
      <c r="N301" s="65"/>
      <c r="O301" s="66"/>
      <c r="P301" s="66"/>
      <c r="Q301" s="66"/>
      <c r="R301" s="47"/>
      <c r="S301" s="83"/>
      <c r="T301" s="62"/>
      <c r="U301" s="67"/>
      <c r="V301" s="68"/>
      <c r="W301" s="64"/>
    </row>
    <row r="302" spans="2:24" s="58" customFormat="1" ht="20.25" x14ac:dyDescent="0.25">
      <c r="B302" s="48">
        <v>299</v>
      </c>
      <c r="C302" s="62"/>
      <c r="D302" s="63"/>
      <c r="E302" s="65"/>
      <c r="F302" s="65"/>
      <c r="G302" s="47"/>
      <c r="H302" s="47"/>
      <c r="I302" s="47"/>
      <c r="J302" s="63"/>
      <c r="K302" s="65"/>
      <c r="L302" s="65"/>
      <c r="M302" s="65"/>
      <c r="N302" s="65"/>
      <c r="O302" s="66"/>
      <c r="P302" s="66"/>
      <c r="Q302" s="66"/>
      <c r="R302" s="47"/>
      <c r="S302" s="83"/>
      <c r="T302" s="62"/>
      <c r="U302" s="67"/>
      <c r="V302" s="68"/>
      <c r="W302" s="64"/>
    </row>
    <row r="303" spans="2:24" s="58" customFormat="1" ht="20.25" x14ac:dyDescent="0.25">
      <c r="B303" s="48">
        <v>300</v>
      </c>
      <c r="C303" s="62"/>
      <c r="D303" s="63"/>
      <c r="E303" s="65"/>
      <c r="F303" s="65"/>
      <c r="G303" s="47"/>
      <c r="H303" s="47"/>
      <c r="I303" s="47"/>
      <c r="J303" s="63"/>
      <c r="K303" s="65"/>
      <c r="L303" s="65"/>
      <c r="M303" s="65"/>
      <c r="N303" s="65"/>
      <c r="O303" s="66"/>
      <c r="P303" s="66"/>
      <c r="Q303" s="66"/>
      <c r="R303" s="47"/>
      <c r="S303" s="83"/>
      <c r="T303" s="62"/>
      <c r="U303" s="67"/>
      <c r="V303" s="68"/>
      <c r="W303" s="64"/>
    </row>
    <row r="304" spans="2:24" s="58" customFormat="1" ht="20.25" x14ac:dyDescent="0.25">
      <c r="B304" s="48">
        <v>301</v>
      </c>
      <c r="C304" s="62"/>
      <c r="D304" s="63"/>
      <c r="E304" s="65"/>
      <c r="F304" s="65"/>
      <c r="G304" s="47"/>
      <c r="H304" s="47"/>
      <c r="I304" s="47"/>
      <c r="J304" s="63"/>
      <c r="K304" s="65"/>
      <c r="L304" s="65"/>
      <c r="M304" s="65"/>
      <c r="N304" s="65"/>
      <c r="O304" s="66"/>
      <c r="P304" s="66"/>
      <c r="Q304" s="66"/>
      <c r="R304" s="47"/>
      <c r="S304" s="83"/>
      <c r="T304" s="62"/>
      <c r="U304" s="67"/>
      <c r="V304" s="68"/>
      <c r="W304" s="64"/>
    </row>
    <row r="305" spans="2:23" s="58" customFormat="1" ht="20.25" x14ac:dyDescent="0.25">
      <c r="B305" s="48">
        <v>302</v>
      </c>
      <c r="C305" s="62"/>
      <c r="D305" s="63"/>
      <c r="E305" s="65"/>
      <c r="F305" s="65"/>
      <c r="G305" s="47"/>
      <c r="H305" s="47"/>
      <c r="I305" s="47"/>
      <c r="J305" s="63"/>
      <c r="K305" s="65"/>
      <c r="L305" s="65"/>
      <c r="M305" s="65"/>
      <c r="N305" s="65"/>
      <c r="O305" s="66"/>
      <c r="P305" s="66"/>
      <c r="Q305" s="66"/>
      <c r="R305" s="47"/>
      <c r="S305" s="83"/>
      <c r="T305" s="62"/>
      <c r="U305" s="67"/>
      <c r="V305" s="68"/>
      <c r="W305" s="64"/>
    </row>
    <row r="306" spans="2:23" s="58" customFormat="1" ht="20.25" x14ac:dyDescent="0.25">
      <c r="B306" s="48">
        <v>303</v>
      </c>
      <c r="C306" s="62"/>
      <c r="D306" s="63"/>
      <c r="E306" s="65"/>
      <c r="F306" s="65"/>
      <c r="G306" s="47"/>
      <c r="H306" s="47"/>
      <c r="I306" s="47"/>
      <c r="J306" s="63"/>
      <c r="K306" s="65"/>
      <c r="L306" s="65"/>
      <c r="M306" s="65"/>
      <c r="N306" s="65"/>
      <c r="O306" s="66"/>
      <c r="P306" s="66"/>
      <c r="Q306" s="66"/>
      <c r="R306" s="47"/>
      <c r="S306" s="83"/>
      <c r="T306" s="62"/>
      <c r="U306" s="67"/>
      <c r="V306" s="68"/>
      <c r="W306" s="64"/>
    </row>
    <row r="307" spans="2:23" s="58" customFormat="1" ht="20.25" x14ac:dyDescent="0.25">
      <c r="B307" s="48">
        <v>304</v>
      </c>
      <c r="C307" s="62"/>
      <c r="D307" s="63"/>
      <c r="E307" s="65"/>
      <c r="F307" s="65"/>
      <c r="G307" s="47"/>
      <c r="H307" s="47"/>
      <c r="I307" s="47"/>
      <c r="J307" s="63"/>
      <c r="K307" s="65"/>
      <c r="L307" s="65"/>
      <c r="M307" s="65"/>
      <c r="N307" s="65"/>
      <c r="O307" s="66"/>
      <c r="P307" s="66"/>
      <c r="Q307" s="66"/>
      <c r="R307" s="47"/>
      <c r="S307" s="83"/>
      <c r="T307" s="62"/>
      <c r="U307" s="67"/>
      <c r="V307" s="68"/>
      <c r="W307" s="64"/>
    </row>
    <row r="308" spans="2:23" s="58" customFormat="1" ht="20.25" x14ac:dyDescent="0.25">
      <c r="B308" s="48">
        <v>305</v>
      </c>
      <c r="C308" s="62"/>
      <c r="D308" s="63"/>
      <c r="E308" s="65"/>
      <c r="F308" s="65"/>
      <c r="G308" s="47"/>
      <c r="H308" s="47"/>
      <c r="I308" s="47"/>
      <c r="J308" s="63"/>
      <c r="K308" s="65"/>
      <c r="L308" s="65"/>
      <c r="M308" s="65"/>
      <c r="N308" s="65"/>
      <c r="O308" s="66"/>
      <c r="P308" s="66"/>
      <c r="Q308" s="66"/>
      <c r="R308" s="47"/>
      <c r="S308" s="83"/>
      <c r="T308" s="62"/>
      <c r="U308" s="67"/>
      <c r="V308" s="68"/>
      <c r="W308" s="64"/>
    </row>
    <row r="309" spans="2:23" s="58" customFormat="1" ht="20.25" x14ac:dyDescent="0.25">
      <c r="B309" s="48">
        <v>306</v>
      </c>
      <c r="C309" s="62"/>
      <c r="D309" s="63"/>
      <c r="E309" s="65"/>
      <c r="F309" s="65"/>
      <c r="G309" s="47"/>
      <c r="H309" s="47"/>
      <c r="I309" s="47"/>
      <c r="J309" s="63"/>
      <c r="K309" s="65"/>
      <c r="L309" s="65"/>
      <c r="M309" s="65"/>
      <c r="N309" s="65"/>
      <c r="O309" s="66"/>
      <c r="P309" s="66"/>
      <c r="Q309" s="66"/>
      <c r="R309" s="47"/>
      <c r="S309" s="83"/>
      <c r="T309" s="62"/>
      <c r="U309" s="67"/>
      <c r="V309" s="68"/>
      <c r="W309" s="64"/>
    </row>
    <row r="310" spans="2:23" s="58" customFormat="1" ht="20.25" x14ac:dyDescent="0.25">
      <c r="B310" s="48">
        <v>307</v>
      </c>
      <c r="C310" s="62"/>
      <c r="D310" s="63"/>
      <c r="E310" s="65"/>
      <c r="F310" s="65"/>
      <c r="G310" s="47"/>
      <c r="H310" s="47"/>
      <c r="I310" s="47"/>
      <c r="J310" s="63"/>
      <c r="K310" s="65"/>
      <c r="L310" s="65"/>
      <c r="M310" s="65"/>
      <c r="N310" s="65"/>
      <c r="O310" s="66"/>
      <c r="P310" s="66"/>
      <c r="Q310" s="66"/>
      <c r="R310" s="47"/>
      <c r="S310" s="83"/>
      <c r="T310" s="62"/>
      <c r="U310" s="67"/>
      <c r="V310" s="68"/>
      <c r="W310" s="64"/>
    </row>
    <row r="311" spans="2:23" s="58" customFormat="1" ht="20.25" x14ac:dyDescent="0.25">
      <c r="B311" s="48">
        <v>308</v>
      </c>
      <c r="C311" s="62"/>
      <c r="D311" s="63"/>
      <c r="E311" s="65"/>
      <c r="F311" s="65"/>
      <c r="G311" s="47"/>
      <c r="H311" s="47"/>
      <c r="I311" s="47"/>
      <c r="J311" s="63"/>
      <c r="K311" s="65"/>
      <c r="L311" s="65"/>
      <c r="M311" s="65"/>
      <c r="N311" s="65"/>
      <c r="O311" s="66"/>
      <c r="P311" s="66"/>
      <c r="Q311" s="66"/>
      <c r="R311" s="47"/>
      <c r="S311" s="83"/>
      <c r="T311" s="62"/>
      <c r="U311" s="67"/>
      <c r="V311" s="68"/>
      <c r="W311" s="64"/>
    </row>
    <row r="312" spans="2:23" s="58" customFormat="1" ht="20.25" x14ac:dyDescent="0.25">
      <c r="B312" s="48">
        <v>309</v>
      </c>
      <c r="C312" s="62"/>
      <c r="D312" s="63"/>
      <c r="E312" s="65"/>
      <c r="F312" s="65"/>
      <c r="G312" s="47"/>
      <c r="H312" s="47"/>
      <c r="I312" s="47"/>
      <c r="J312" s="63"/>
      <c r="K312" s="65"/>
      <c r="L312" s="65"/>
      <c r="M312" s="65"/>
      <c r="N312" s="65"/>
      <c r="O312" s="66"/>
      <c r="P312" s="66"/>
      <c r="Q312" s="66"/>
      <c r="R312" s="47"/>
      <c r="S312" s="83"/>
      <c r="T312" s="62"/>
      <c r="U312" s="67"/>
      <c r="V312" s="68"/>
      <c r="W312" s="64"/>
    </row>
    <row r="313" spans="2:23" s="58" customFormat="1" ht="20.25" x14ac:dyDescent="0.25">
      <c r="B313" s="48">
        <v>310</v>
      </c>
      <c r="C313" s="62"/>
      <c r="D313" s="63"/>
      <c r="E313" s="65"/>
      <c r="F313" s="65"/>
      <c r="G313" s="47"/>
      <c r="H313" s="47"/>
      <c r="I313" s="47"/>
      <c r="J313" s="63"/>
      <c r="K313" s="65"/>
      <c r="L313" s="65"/>
      <c r="M313" s="65"/>
      <c r="N313" s="65"/>
      <c r="O313" s="66"/>
      <c r="P313" s="66"/>
      <c r="Q313" s="66"/>
      <c r="R313" s="47"/>
      <c r="S313" s="83"/>
      <c r="T313" s="62"/>
      <c r="U313" s="67"/>
      <c r="V313" s="68"/>
      <c r="W313" s="64"/>
    </row>
    <row r="314" spans="2:23" s="58" customFormat="1" ht="20.25" x14ac:dyDescent="0.25">
      <c r="B314" s="48">
        <v>311</v>
      </c>
      <c r="C314" s="62"/>
      <c r="D314" s="63"/>
      <c r="E314" s="65"/>
      <c r="F314" s="65"/>
      <c r="G314" s="47"/>
      <c r="H314" s="47"/>
      <c r="I314" s="47"/>
      <c r="J314" s="63"/>
      <c r="K314" s="65"/>
      <c r="L314" s="65"/>
      <c r="M314" s="65"/>
      <c r="N314" s="65"/>
      <c r="O314" s="66"/>
      <c r="P314" s="66"/>
      <c r="Q314" s="66"/>
      <c r="R314" s="47"/>
      <c r="S314" s="83"/>
      <c r="T314" s="62"/>
      <c r="U314" s="67"/>
      <c r="V314" s="68"/>
      <c r="W314" s="64"/>
    </row>
    <row r="315" spans="2:23" s="58" customFormat="1" ht="20.25" x14ac:dyDescent="0.25">
      <c r="B315" s="48">
        <v>312</v>
      </c>
      <c r="C315" s="62"/>
      <c r="D315" s="63"/>
      <c r="E315" s="65"/>
      <c r="F315" s="65"/>
      <c r="G315" s="47"/>
      <c r="H315" s="47"/>
      <c r="I315" s="47"/>
      <c r="J315" s="63"/>
      <c r="K315" s="65"/>
      <c r="L315" s="65"/>
      <c r="M315" s="65"/>
      <c r="N315" s="65"/>
      <c r="O315" s="66"/>
      <c r="P315" s="66"/>
      <c r="Q315" s="66"/>
      <c r="R315" s="47"/>
      <c r="S315" s="83"/>
      <c r="T315" s="62"/>
      <c r="U315" s="67"/>
      <c r="V315" s="68"/>
      <c r="W315" s="64"/>
    </row>
    <row r="316" spans="2:23" s="58" customFormat="1" ht="20.25" x14ac:dyDescent="0.25">
      <c r="B316" s="48">
        <v>313</v>
      </c>
      <c r="C316" s="62"/>
      <c r="D316" s="63"/>
      <c r="E316" s="65"/>
      <c r="F316" s="65"/>
      <c r="G316" s="47"/>
      <c r="H316" s="47"/>
      <c r="I316" s="47"/>
      <c r="J316" s="63"/>
      <c r="K316" s="65"/>
      <c r="L316" s="65"/>
      <c r="M316" s="65"/>
      <c r="N316" s="65"/>
      <c r="O316" s="66"/>
      <c r="P316" s="66"/>
      <c r="Q316" s="66"/>
      <c r="R316" s="47"/>
      <c r="S316" s="83"/>
      <c r="T316" s="62"/>
      <c r="U316" s="67"/>
      <c r="V316" s="68"/>
      <c r="W316" s="64"/>
    </row>
    <row r="317" spans="2:23" s="58" customFormat="1" ht="20.25" x14ac:dyDescent="0.25">
      <c r="B317" s="48">
        <v>314</v>
      </c>
      <c r="C317" s="62"/>
      <c r="D317" s="63"/>
      <c r="E317" s="65"/>
      <c r="F317" s="65"/>
      <c r="G317" s="47"/>
      <c r="H317" s="47"/>
      <c r="I317" s="47"/>
      <c r="J317" s="63"/>
      <c r="K317" s="65"/>
      <c r="L317" s="65"/>
      <c r="M317" s="65"/>
      <c r="N317" s="65"/>
      <c r="O317" s="66"/>
      <c r="P317" s="66"/>
      <c r="Q317" s="66"/>
      <c r="R317" s="47"/>
      <c r="S317" s="83"/>
      <c r="T317" s="62"/>
      <c r="U317" s="67"/>
      <c r="V317" s="68"/>
      <c r="W317" s="64"/>
    </row>
    <row r="318" spans="2:23" s="58" customFormat="1" ht="20.25" x14ac:dyDescent="0.25">
      <c r="B318" s="48">
        <v>315</v>
      </c>
      <c r="C318" s="62"/>
      <c r="D318" s="63"/>
      <c r="E318" s="65"/>
      <c r="F318" s="65"/>
      <c r="G318" s="47"/>
      <c r="H318" s="47"/>
      <c r="I318" s="47"/>
      <c r="J318" s="63"/>
      <c r="K318" s="65"/>
      <c r="L318" s="65"/>
      <c r="M318" s="65"/>
      <c r="N318" s="65"/>
      <c r="O318" s="66"/>
      <c r="P318" s="66"/>
      <c r="Q318" s="66"/>
      <c r="R318" s="47"/>
      <c r="S318" s="83"/>
      <c r="T318" s="62"/>
      <c r="U318" s="67"/>
      <c r="V318" s="68"/>
      <c r="W318" s="64"/>
    </row>
    <row r="319" spans="2:23" s="58" customFormat="1" ht="20.25" x14ac:dyDescent="0.25">
      <c r="B319" s="48">
        <v>316</v>
      </c>
      <c r="C319" s="62"/>
      <c r="D319" s="63"/>
      <c r="E319" s="65"/>
      <c r="F319" s="65"/>
      <c r="G319" s="47"/>
      <c r="H319" s="47"/>
      <c r="I319" s="47"/>
      <c r="J319" s="63"/>
      <c r="K319" s="65"/>
      <c r="L319" s="65"/>
      <c r="M319" s="65"/>
      <c r="N319" s="65"/>
      <c r="O319" s="66"/>
      <c r="P319" s="66"/>
      <c r="Q319" s="66"/>
      <c r="R319" s="47"/>
      <c r="S319" s="83"/>
      <c r="T319" s="62"/>
      <c r="U319" s="67"/>
      <c r="V319" s="68"/>
      <c r="W319" s="64"/>
    </row>
    <row r="320" spans="2:23" s="58" customFormat="1" ht="20.25" x14ac:dyDescent="0.25">
      <c r="B320" s="48">
        <v>317</v>
      </c>
      <c r="C320" s="62"/>
      <c r="D320" s="63"/>
      <c r="E320" s="65"/>
      <c r="F320" s="65"/>
      <c r="G320" s="47"/>
      <c r="H320" s="47"/>
      <c r="I320" s="47"/>
      <c r="J320" s="63"/>
      <c r="K320" s="65"/>
      <c r="L320" s="65"/>
      <c r="M320" s="65"/>
      <c r="N320" s="65"/>
      <c r="O320" s="66"/>
      <c r="P320" s="66"/>
      <c r="Q320" s="66"/>
      <c r="R320" s="47"/>
      <c r="S320" s="83"/>
      <c r="T320" s="62"/>
      <c r="U320" s="67"/>
      <c r="V320" s="68"/>
      <c r="W320" s="64"/>
    </row>
    <row r="321" spans="2:23" s="58" customFormat="1" ht="20.25" x14ac:dyDescent="0.25">
      <c r="B321" s="48">
        <v>318</v>
      </c>
      <c r="C321" s="62"/>
      <c r="D321" s="63"/>
      <c r="E321" s="65"/>
      <c r="F321" s="65"/>
      <c r="G321" s="47"/>
      <c r="H321" s="47"/>
      <c r="I321" s="47"/>
      <c r="J321" s="63"/>
      <c r="K321" s="65"/>
      <c r="L321" s="65"/>
      <c r="M321" s="65"/>
      <c r="N321" s="65"/>
      <c r="O321" s="66"/>
      <c r="P321" s="66"/>
      <c r="Q321" s="66"/>
      <c r="R321" s="47"/>
      <c r="S321" s="83"/>
      <c r="T321" s="62"/>
      <c r="U321" s="67"/>
      <c r="V321" s="68"/>
      <c r="W321" s="64"/>
    </row>
    <row r="322" spans="2:23" s="58" customFormat="1" ht="20.25" x14ac:dyDescent="0.25">
      <c r="B322" s="48">
        <v>319</v>
      </c>
      <c r="C322" s="62"/>
      <c r="D322" s="63"/>
      <c r="E322" s="65"/>
      <c r="F322" s="65"/>
      <c r="G322" s="47"/>
      <c r="H322" s="47"/>
      <c r="I322" s="47"/>
      <c r="J322" s="63"/>
      <c r="K322" s="65"/>
      <c r="L322" s="65"/>
      <c r="M322" s="65"/>
      <c r="N322" s="65"/>
      <c r="O322" s="66"/>
      <c r="P322" s="66"/>
      <c r="Q322" s="66"/>
      <c r="R322" s="47"/>
      <c r="S322" s="83"/>
      <c r="T322" s="62"/>
      <c r="U322" s="67"/>
      <c r="V322" s="68"/>
      <c r="W322" s="64"/>
    </row>
    <row r="323" spans="2:23" s="58" customFormat="1" ht="20.25" x14ac:dyDescent="0.25">
      <c r="B323" s="48">
        <v>320</v>
      </c>
      <c r="C323" s="62"/>
      <c r="D323" s="63"/>
      <c r="E323" s="65"/>
      <c r="F323" s="65"/>
      <c r="G323" s="47"/>
      <c r="H323" s="47"/>
      <c r="I323" s="47"/>
      <c r="J323" s="63"/>
      <c r="K323" s="65"/>
      <c r="L323" s="65"/>
      <c r="M323" s="65"/>
      <c r="N323" s="65"/>
      <c r="O323" s="66"/>
      <c r="P323" s="66"/>
      <c r="Q323" s="66"/>
      <c r="R323" s="47"/>
      <c r="S323" s="83"/>
      <c r="T323" s="62"/>
      <c r="U323" s="67"/>
      <c r="V323" s="68"/>
      <c r="W323" s="64"/>
    </row>
    <row r="324" spans="2:23" s="58" customFormat="1" ht="20.25" x14ac:dyDescent="0.25">
      <c r="B324" s="48">
        <v>321</v>
      </c>
      <c r="C324" s="62"/>
      <c r="D324" s="63"/>
      <c r="E324" s="65"/>
      <c r="F324" s="65"/>
      <c r="G324" s="47"/>
      <c r="H324" s="47"/>
      <c r="I324" s="47"/>
      <c r="J324" s="63"/>
      <c r="K324" s="65"/>
      <c r="L324" s="65"/>
      <c r="M324" s="65"/>
      <c r="N324" s="65"/>
      <c r="O324" s="66"/>
      <c r="P324" s="66"/>
      <c r="Q324" s="66"/>
      <c r="R324" s="47"/>
      <c r="S324" s="83"/>
      <c r="T324" s="62"/>
      <c r="U324" s="67"/>
      <c r="V324" s="68"/>
      <c r="W324" s="64"/>
    </row>
    <row r="325" spans="2:23" s="58" customFormat="1" ht="20.25" x14ac:dyDescent="0.25">
      <c r="B325" s="48">
        <v>322</v>
      </c>
      <c r="C325" s="62"/>
      <c r="D325" s="63"/>
      <c r="E325" s="65"/>
      <c r="F325" s="65"/>
      <c r="G325" s="47"/>
      <c r="H325" s="47"/>
      <c r="I325" s="47"/>
      <c r="J325" s="63"/>
      <c r="K325" s="65"/>
      <c r="L325" s="65"/>
      <c r="M325" s="65"/>
      <c r="N325" s="65"/>
      <c r="O325" s="66"/>
      <c r="P325" s="66"/>
      <c r="Q325" s="66"/>
      <c r="R325" s="47"/>
      <c r="S325" s="83"/>
      <c r="T325" s="62"/>
      <c r="U325" s="67"/>
      <c r="V325" s="68"/>
      <c r="W325" s="64"/>
    </row>
    <row r="326" spans="2:23" s="58" customFormat="1" ht="20.25" x14ac:dyDescent="0.25">
      <c r="B326" s="48"/>
      <c r="C326" s="62"/>
      <c r="D326" s="63"/>
      <c r="E326" s="65"/>
      <c r="F326" s="65"/>
      <c r="G326" s="47"/>
      <c r="H326" s="47"/>
      <c r="I326" s="47"/>
      <c r="J326" s="63"/>
      <c r="K326" s="65"/>
      <c r="L326" s="65"/>
      <c r="M326" s="65"/>
      <c r="N326" s="65"/>
      <c r="O326" s="66"/>
      <c r="P326" s="66"/>
      <c r="Q326" s="66"/>
      <c r="R326" s="47"/>
      <c r="S326" s="83"/>
      <c r="T326" s="62"/>
      <c r="U326" s="67"/>
      <c r="V326" s="68"/>
      <c r="W326" s="64"/>
    </row>
    <row r="327" spans="2:23" s="58" customFormat="1" ht="20.25" x14ac:dyDescent="0.25">
      <c r="B327" s="48"/>
      <c r="C327" s="62"/>
      <c r="D327" s="63"/>
      <c r="E327" s="65"/>
      <c r="F327" s="65"/>
      <c r="G327" s="47"/>
      <c r="H327" s="47"/>
      <c r="I327" s="47"/>
      <c r="J327" s="63"/>
      <c r="K327" s="65"/>
      <c r="L327" s="65"/>
      <c r="M327" s="65"/>
      <c r="N327" s="65"/>
      <c r="O327" s="66"/>
      <c r="P327" s="66"/>
      <c r="Q327" s="66"/>
      <c r="R327" s="47"/>
      <c r="S327" s="83"/>
      <c r="T327" s="62"/>
      <c r="U327" s="67"/>
      <c r="V327" s="68"/>
      <c r="W327" s="64"/>
    </row>
  </sheetData>
  <autoFilter ref="A3:AMB325">
    <sortState ref="A4:BI325">
      <sortCondition ref="B3:B325"/>
    </sortState>
  </autoFilter>
  <pageMargins left="0.23622047244094491" right="0.23622047244094491" top="0.74803149606299213" bottom="0.74803149606299213" header="0.31496062992125984" footer="0.31496062992125984"/>
  <pageSetup paperSize="9" fitToWidth="0" fitToHeight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86"/>
  <sheetViews>
    <sheetView tabSelected="1" view="pageBreakPreview" zoomScale="50" zoomScaleNormal="80" zoomScaleSheetLayoutView="50" workbookViewId="0">
      <selection activeCell="G18" sqref="G18"/>
    </sheetView>
  </sheetViews>
  <sheetFormatPr defaultColWidth="9.140625" defaultRowHeight="20.25" x14ac:dyDescent="0.25"/>
  <cols>
    <col min="1" max="1" width="1.7109375" style="3" customWidth="1"/>
    <col min="2" max="2" width="7.7109375" style="3" bestFit="1" customWidth="1"/>
    <col min="3" max="3" width="63" style="3" customWidth="1"/>
    <col min="4" max="4" width="74" style="3" customWidth="1"/>
    <col min="5" max="5" width="20.7109375" style="3" customWidth="1"/>
    <col min="6" max="6" width="32.140625" style="3" bestFit="1" customWidth="1"/>
    <col min="7" max="7" width="62.42578125" style="3" customWidth="1"/>
    <col min="8" max="8" width="23.7109375" style="3" customWidth="1"/>
    <col min="9" max="9" width="16.5703125" style="3" customWidth="1"/>
    <col min="10" max="16384" width="9.140625" style="3"/>
  </cols>
  <sheetData>
    <row r="1" spans="2:9" s="34" customFormat="1" ht="27.75" x14ac:dyDescent="0.25">
      <c r="C1" s="35" t="s">
        <v>14</v>
      </c>
      <c r="I1" s="36" t="s">
        <v>15</v>
      </c>
    </row>
    <row r="2" spans="2:9" s="34" customFormat="1" ht="27.75" x14ac:dyDescent="0.25">
      <c r="C2" s="35" t="s">
        <v>99</v>
      </c>
      <c r="I2" s="36" t="s">
        <v>97</v>
      </c>
    </row>
    <row r="3" spans="2:9" s="34" customFormat="1" ht="27.75" x14ac:dyDescent="0.25">
      <c r="C3" s="35" t="s">
        <v>100</v>
      </c>
      <c r="I3" s="36" t="s">
        <v>95</v>
      </c>
    </row>
    <row r="4" spans="2:9" s="34" customFormat="1" ht="27.75" x14ac:dyDescent="0.25">
      <c r="C4" s="35" t="s">
        <v>101</v>
      </c>
      <c r="I4" s="36"/>
    </row>
    <row r="5" spans="2:9" s="34" customFormat="1" ht="27.75" x14ac:dyDescent="0.25">
      <c r="I5" s="36" t="s">
        <v>98</v>
      </c>
    </row>
    <row r="6" spans="2:9" s="34" customFormat="1" ht="27.75" x14ac:dyDescent="0.25">
      <c r="I6" s="36" t="s">
        <v>102</v>
      </c>
    </row>
    <row r="7" spans="2:9" s="34" customFormat="1" ht="27.75" x14ac:dyDescent="0.25">
      <c r="C7" s="35"/>
    </row>
    <row r="8" spans="2:9" s="34" customFormat="1" ht="27.75" x14ac:dyDescent="0.4">
      <c r="C8" s="37" t="s">
        <v>16</v>
      </c>
      <c r="D8" s="38"/>
      <c r="E8" s="38"/>
      <c r="F8" s="38"/>
      <c r="G8" s="38"/>
      <c r="H8" s="38"/>
      <c r="I8" s="38"/>
    </row>
    <row r="9" spans="2:9" s="34" customFormat="1" ht="27.75" x14ac:dyDescent="0.25">
      <c r="C9" s="38" t="s">
        <v>17</v>
      </c>
      <c r="D9" s="38"/>
      <c r="E9" s="38"/>
      <c r="F9" s="38"/>
      <c r="G9" s="38"/>
      <c r="H9" s="38"/>
      <c r="I9" s="38"/>
    </row>
    <row r="10" spans="2:9" x14ac:dyDescent="0.25">
      <c r="C10" s="9"/>
    </row>
    <row r="11" spans="2:9" x14ac:dyDescent="0.25">
      <c r="C11" s="9" t="s">
        <v>1084</v>
      </c>
    </row>
    <row r="12" spans="2:9" x14ac:dyDescent="0.25">
      <c r="C12" s="9" t="s">
        <v>18</v>
      </c>
    </row>
    <row r="14" spans="2:9" s="7" customFormat="1" ht="99" customHeight="1" x14ac:dyDescent="0.25">
      <c r="B14" s="6" t="s">
        <v>5</v>
      </c>
      <c r="C14" s="6" t="s">
        <v>4</v>
      </c>
      <c r="D14" s="6" t="s">
        <v>12</v>
      </c>
      <c r="E14" s="6" t="s">
        <v>7</v>
      </c>
      <c r="F14" s="6" t="s">
        <v>9</v>
      </c>
      <c r="G14" s="6" t="s">
        <v>13</v>
      </c>
      <c r="H14" s="6" t="s">
        <v>8</v>
      </c>
      <c r="I14" s="6" t="s">
        <v>19</v>
      </c>
    </row>
    <row r="15" spans="2:9" s="7" customFormat="1" ht="80.099999999999994" customHeight="1" x14ac:dyDescent="0.25">
      <c r="B15" s="6">
        <f>Общая!B4</f>
        <v>1</v>
      </c>
      <c r="C15" s="12" t="str">
        <f>Общая!E4</f>
        <v>ООО «ВЕСТА-Сервис»</v>
      </c>
      <c r="D15" s="13" t="str">
        <f>CONCATENATE(Общая!G4," ",Общая!H4," ",Общая!I4," 
", Общая!K4," ",Общая!L4)</f>
        <v>Никольский Алексей Юрьевич 
Генеральный директор 8 лет</v>
      </c>
      <c r="E15" s="14" t="str">
        <f>Общая!M4</f>
        <v>очередная</v>
      </c>
      <c r="F15" s="102"/>
      <c r="G15" s="14" t="str">
        <f>Общая!N4</f>
        <v>руководящий работник</v>
      </c>
      <c r="H15" s="39" t="str">
        <f>Общая!S4</f>
        <v>ПТЭТЭ</v>
      </c>
      <c r="I15" s="15">
        <f>Общая!V4</f>
        <v>0.375</v>
      </c>
    </row>
    <row r="16" spans="2:9" s="7" customFormat="1" ht="80.099999999999994" customHeight="1" x14ac:dyDescent="0.25">
      <c r="B16" s="6">
        <f>Общая!B5</f>
        <v>2</v>
      </c>
      <c r="C16" s="12" t="str">
        <f>Общая!E5</f>
        <v>ООО «ВЕСТА-Уют»</v>
      </c>
      <c r="D16" s="13" t="str">
        <f>CONCATENATE(Общая!G5," ",Общая!H5," ",Общая!I5," 
", Общая!K5," ",Общая!L5)</f>
        <v>Монахов Владимир Анатольевич 
Генеральный директор 10 лет</v>
      </c>
      <c r="E16" s="14" t="str">
        <f>Общая!M5</f>
        <v>очередная</v>
      </c>
      <c r="F16" s="102"/>
      <c r="G16" s="14" t="str">
        <f>Общая!N5</f>
        <v>руководящий работник</v>
      </c>
      <c r="H16" s="39" t="str">
        <f>Общая!S5</f>
        <v>ПТЭТЭ</v>
      </c>
      <c r="I16" s="15">
        <f>Общая!V5</f>
        <v>0.375</v>
      </c>
    </row>
    <row r="17" spans="2:9" s="7" customFormat="1" ht="80.099999999999994" customHeight="1" x14ac:dyDescent="0.25">
      <c r="B17" s="6">
        <f>Общая!B6</f>
        <v>3</v>
      </c>
      <c r="C17" s="12" t="str">
        <f>Общая!E6</f>
        <v>АО "Вектор"</v>
      </c>
      <c r="D17" s="13" t="str">
        <f>CONCATENATE(Общая!G6," ",Общая!H6," ",Общая!I6," 
", Общая!K6," ",Общая!L6)</f>
        <v>Бедняцкий Сергей Александрович 
начальник службы 12 лет</v>
      </c>
      <c r="E17" s="14" t="str">
        <f>Общая!M6</f>
        <v>очередная</v>
      </c>
      <c r="F17" s="100" t="s">
        <v>127</v>
      </c>
      <c r="G17" s="14" t="str">
        <f>Общая!N6</f>
        <v>административно-технический персонал</v>
      </c>
      <c r="H17" s="39" t="str">
        <f>Общая!S6</f>
        <v>ПТЭЭПЭЭ</v>
      </c>
      <c r="I17" s="15">
        <f>Общая!V6</f>
        <v>0.375</v>
      </c>
    </row>
    <row r="18" spans="2:9" s="7" customFormat="1" ht="80.099999999999994" customHeight="1" x14ac:dyDescent="0.25">
      <c r="B18" s="6">
        <f>Общая!B7</f>
        <v>4</v>
      </c>
      <c r="C18" s="12" t="str">
        <f>Общая!E7</f>
        <v>АО "Вектор"</v>
      </c>
      <c r="D18" s="13" t="str">
        <f>CONCATENATE(Общая!G7," ",Общая!H7," ",Общая!I7," 
", Общая!K7," ",Общая!L7)</f>
        <v>Долгий Роман Николаевич 
мастер 13 лет</v>
      </c>
      <c r="E18" s="14" t="str">
        <f>Общая!M7</f>
        <v>очередная</v>
      </c>
      <c r="F18" s="100" t="s">
        <v>134</v>
      </c>
      <c r="G18" s="14" t="str">
        <f>Общая!N7</f>
        <v>административно-технический персонал</v>
      </c>
      <c r="H18" s="39" t="str">
        <f>Общая!S7</f>
        <v>ПТЭЭПЭЭ</v>
      </c>
      <c r="I18" s="15">
        <f>Общая!V7</f>
        <v>0.375</v>
      </c>
    </row>
    <row r="19" spans="2:9" s="7" customFormat="1" ht="80.099999999999994" customHeight="1" x14ac:dyDescent="0.25">
      <c r="B19" s="6">
        <f>Общая!B8</f>
        <v>5</v>
      </c>
      <c r="C19" s="12" t="str">
        <f>Общая!E8</f>
        <v>АО "Вектор"</v>
      </c>
      <c r="D19" s="13" t="str">
        <f>CONCATENATE(Общая!G8," ",Общая!H8," ",Общая!I8," 
", Общая!K8," ",Общая!L8)</f>
        <v>Латышев Олег Александрович 
начальник холодильно-компрессорного хозяйства 17 лет</v>
      </c>
      <c r="E19" s="14" t="str">
        <f>Общая!M8</f>
        <v>очередная</v>
      </c>
      <c r="F19" s="100" t="s">
        <v>140</v>
      </c>
      <c r="G19" s="14" t="str">
        <f>Общая!N8</f>
        <v>административно-технический персонал</v>
      </c>
      <c r="H19" s="39" t="str">
        <f>Общая!S8</f>
        <v>ПТЭЭПЭЭ</v>
      </c>
      <c r="I19" s="15">
        <f>Общая!V8</f>
        <v>0.375</v>
      </c>
    </row>
    <row r="20" spans="2:9" s="7" customFormat="1" ht="80.099999999999994" customHeight="1" x14ac:dyDescent="0.25">
      <c r="B20" s="6">
        <f>Общая!B9</f>
        <v>6</v>
      </c>
      <c r="C20" s="12" t="str">
        <f>Общая!E9</f>
        <v>АО "Вектор"</v>
      </c>
      <c r="D20" s="13" t="str">
        <f>CONCATENATE(Общая!G9," ",Общая!H9," ",Общая!I9," 
", Общая!K9," ",Общая!L9)</f>
        <v>Холошин Андрей Александрович 
технический директор 1 год</v>
      </c>
      <c r="E20" s="14" t="str">
        <f>Общая!M9</f>
        <v>внеочередная</v>
      </c>
      <c r="F20" s="100" t="s">
        <v>140</v>
      </c>
      <c r="G20" s="14" t="str">
        <f>Общая!N9</f>
        <v>административно-технический персонал</v>
      </c>
      <c r="H20" s="39" t="str">
        <f>Общая!S9</f>
        <v>ПТЭЭПЭЭ</v>
      </c>
      <c r="I20" s="15">
        <f>Общая!V9</f>
        <v>0.375</v>
      </c>
    </row>
    <row r="21" spans="2:9" s="7" customFormat="1" ht="80.099999999999994" customHeight="1" x14ac:dyDescent="0.25">
      <c r="B21" s="6">
        <f>Общая!B10</f>
        <v>7</v>
      </c>
      <c r="C21" s="12" t="str">
        <f>Общая!E10</f>
        <v>ООО «НПП«ФОЛТЕР»</v>
      </c>
      <c r="D21" s="13" t="str">
        <f>CONCATENATE(Общая!G10," ",Общая!H10," ",Общая!I10," 
", Общая!K10," ",Общая!L10)</f>
        <v>Ломоносов  Вадим Александрович 
Инженер - энергетик 8 лет</v>
      </c>
      <c r="E21" s="14" t="str">
        <f>Общая!M10</f>
        <v>очередная</v>
      </c>
      <c r="F21" s="100"/>
      <c r="G21" s="14" t="str">
        <f>Общая!N10</f>
        <v>специалист</v>
      </c>
      <c r="H21" s="39" t="str">
        <f>Общая!S10</f>
        <v>ПТЭТЭ</v>
      </c>
      <c r="I21" s="15">
        <f>Общая!V10</f>
        <v>0.375</v>
      </c>
    </row>
    <row r="22" spans="2:9" s="7" customFormat="1" ht="80.099999999999994" customHeight="1" x14ac:dyDescent="0.25">
      <c r="B22" s="6">
        <f>Общая!B11</f>
        <v>8</v>
      </c>
      <c r="C22" s="12" t="str">
        <f>Общая!E11</f>
        <v>ООО "Логосервис"</v>
      </c>
      <c r="D22" s="13" t="str">
        <f>CONCATENATE(Общая!G11," ",Общая!H11," ",Общая!I11," 
", Общая!K11," ",Общая!L11)</f>
        <v>Ахметов Василий Насибович 
Первый заместитель генерального директора-главный инженер 5 лет</v>
      </c>
      <c r="E22" s="14" t="str">
        <f>Общая!M11</f>
        <v>внеочередная</v>
      </c>
      <c r="F22" s="100"/>
      <c r="G22" s="14" t="str">
        <f>Общая!N11</f>
        <v>управленчиский персонал</v>
      </c>
      <c r="H22" s="39" t="str">
        <f>Общая!S11</f>
        <v>ПТЭТЭ</v>
      </c>
      <c r="I22" s="15">
        <f>Общая!V11</f>
        <v>0.375</v>
      </c>
    </row>
    <row r="23" spans="2:9" s="7" customFormat="1" ht="80.099999999999994" customHeight="1" x14ac:dyDescent="0.25">
      <c r="B23" s="6">
        <f>Общая!B12</f>
        <v>9</v>
      </c>
      <c r="C23" s="12" t="str">
        <f>Общая!E12</f>
        <v>ООО "Логосервис"</v>
      </c>
      <c r="D23" s="13" t="str">
        <f>CONCATENATE(Общая!G12," ",Общая!H12," ",Общая!I12," 
", Общая!K12," ",Общая!L12)</f>
        <v>Смирнов Алексей Викторович 
Заместитель главного инженера 2 года</v>
      </c>
      <c r="E23" s="14" t="str">
        <f>Общая!M12</f>
        <v>внеочередная</v>
      </c>
      <c r="F23" s="100"/>
      <c r="G23" s="14" t="str">
        <f>Общая!N12</f>
        <v>руководящий работник</v>
      </c>
      <c r="H23" s="39" t="str">
        <f>Общая!S12</f>
        <v>ПТЭТЭ</v>
      </c>
      <c r="I23" s="15">
        <f>Общая!V12</f>
        <v>0.375</v>
      </c>
    </row>
    <row r="24" spans="2:9" s="7" customFormat="1" ht="80.099999999999994" customHeight="1" x14ac:dyDescent="0.25">
      <c r="B24" s="6">
        <f>Общая!B13</f>
        <v>10</v>
      </c>
      <c r="C24" s="12" t="str">
        <f>Общая!E13</f>
        <v>ООО "Логосервис"</v>
      </c>
      <c r="D24" s="13" t="str">
        <f>CONCATENATE(Общая!G13," ",Общая!H13," ",Общая!I13," 
", Общая!K13," ",Общая!L13)</f>
        <v>Широбоков Дмитрий Александрович 
Заместитель главного инженера 4 года</v>
      </c>
      <c r="E24" s="14" t="str">
        <f>Общая!M13</f>
        <v>внеочередная</v>
      </c>
      <c r="F24" s="100"/>
      <c r="G24" s="14" t="str">
        <f>Общая!N13</f>
        <v>руководящий работник</v>
      </c>
      <c r="H24" s="39" t="str">
        <f>Общая!S13</f>
        <v>ПТЭТЭ</v>
      </c>
      <c r="I24" s="15">
        <f>Общая!V13</f>
        <v>0.375</v>
      </c>
    </row>
    <row r="25" spans="2:9" s="7" customFormat="1" ht="80.099999999999994" customHeight="1" x14ac:dyDescent="0.25">
      <c r="B25" s="6">
        <f>Общая!B14</f>
        <v>11</v>
      </c>
      <c r="C25" s="12" t="str">
        <f>Общая!E14</f>
        <v>ООО "Логосервис"</v>
      </c>
      <c r="D25" s="13" t="str">
        <f>CONCATENATE(Общая!G14," ",Общая!H14," ",Общая!I14," 
", Общая!K14," ",Общая!L14)</f>
        <v>Руднев Илья  Викторович 
Заместитель главного инженера 1 год</v>
      </c>
      <c r="E25" s="14" t="str">
        <f>Общая!M14</f>
        <v>внеочередная</v>
      </c>
      <c r="F25" s="100"/>
      <c r="G25" s="14" t="str">
        <f>Общая!N14</f>
        <v>руководящий работник</v>
      </c>
      <c r="H25" s="39" t="str">
        <f>Общая!S14</f>
        <v>ПТЭТЭ</v>
      </c>
      <c r="I25" s="15">
        <f>Общая!V14</f>
        <v>0.375</v>
      </c>
    </row>
    <row r="26" spans="2:9" s="7" customFormat="1" ht="80.099999999999994" customHeight="1" x14ac:dyDescent="0.25">
      <c r="B26" s="6">
        <f>Общая!B15</f>
        <v>12</v>
      </c>
      <c r="C26" s="12" t="str">
        <f>Общая!E15</f>
        <v>ООО "Логосервис"</v>
      </c>
      <c r="D26" s="13" t="str">
        <f>CONCATENATE(Общая!G15," ",Общая!H15," ",Общая!I15," 
", Общая!K15," ",Общая!L15)</f>
        <v>Кабанец Александр Андреевич 
Инженер по оргпнизации эксплуатации и ремонту 3 года</v>
      </c>
      <c r="E26" s="14" t="str">
        <f>Общая!M15</f>
        <v>внеочередная</v>
      </c>
      <c r="F26" s="100"/>
      <c r="G26" s="14" t="str">
        <f>Общая!N15</f>
        <v>руководящий работник</v>
      </c>
      <c r="H26" s="39" t="str">
        <f>Общая!S15</f>
        <v>ПТЭТЭ</v>
      </c>
      <c r="I26" s="15">
        <f>Общая!V15</f>
        <v>0.375</v>
      </c>
    </row>
    <row r="27" spans="2:9" s="7" customFormat="1" ht="80.099999999999994" customHeight="1" x14ac:dyDescent="0.25">
      <c r="B27" s="6">
        <f>Общая!B16</f>
        <v>13</v>
      </c>
      <c r="C27" s="12" t="str">
        <f>Общая!E16</f>
        <v>ООО "Логосервис"</v>
      </c>
      <c r="D27" s="13" t="str">
        <f>CONCATENATE(Общая!G16," ",Общая!H16," ",Общая!I16," 
", Общая!K16," ",Общая!L16)</f>
        <v>Коняев Валерий Валерьевич 
Инженер по оргпнизации эксплуатации и ремонту 1 год</v>
      </c>
      <c r="E27" s="14" t="str">
        <f>Общая!M16</f>
        <v>первичная</v>
      </c>
      <c r="F27" s="100"/>
      <c r="G27" s="14" t="str">
        <f>Общая!N16</f>
        <v>руководящий работник</v>
      </c>
      <c r="H27" s="39" t="str">
        <f>Общая!S16</f>
        <v>ПТЭТЭ</v>
      </c>
      <c r="I27" s="15">
        <f>Общая!V16</f>
        <v>0.375</v>
      </c>
    </row>
    <row r="28" spans="2:9" s="7" customFormat="1" ht="80.099999999999994" customHeight="1" x14ac:dyDescent="0.25">
      <c r="B28" s="6">
        <f>Общая!B17</f>
        <v>14</v>
      </c>
      <c r="C28" s="12" t="str">
        <f>Общая!E17</f>
        <v>ООО НПФ "ТРЭКОЛ"</v>
      </c>
      <c r="D28" s="13" t="str">
        <f>CONCATENATE(Общая!G17," ",Общая!H17," ",Общая!I17," 
", Общая!K17," ",Общая!L17)</f>
        <v>Емельянов  Владимир Александрович 
заместитель главного инженера 5 месяц</v>
      </c>
      <c r="E28" s="14" t="str">
        <f>Общая!M17</f>
        <v>внеочередная</v>
      </c>
      <c r="F28" s="100" t="s">
        <v>192</v>
      </c>
      <c r="G28" s="14" t="str">
        <f>Общая!N17</f>
        <v>административно-технический персонал</v>
      </c>
      <c r="H28" s="39" t="str">
        <f>Общая!S17</f>
        <v>ПТЭЭПЭЭ</v>
      </c>
      <c r="I28" s="15">
        <f>Общая!V17</f>
        <v>0.375</v>
      </c>
    </row>
    <row r="29" spans="2:9" s="7" customFormat="1" ht="80.099999999999994" customHeight="1" x14ac:dyDescent="0.25">
      <c r="B29" s="6">
        <f>Общая!B18</f>
        <v>15</v>
      </c>
      <c r="C29" s="12" t="str">
        <f>Общая!E18</f>
        <v>ООО «ТехноАльянс»</v>
      </c>
      <c r="D29" s="13" t="str">
        <f>CONCATENATE(Общая!G18," ",Общая!H18," ",Общая!I18," 
", Общая!K18," ",Общая!L18)</f>
        <v>Девяткин  Михаил  Александрович 
Механик по холодильной и вентиляционной технике 3 года</v>
      </c>
      <c r="E29" s="14" t="str">
        <f>Общая!M18</f>
        <v>первичная</v>
      </c>
      <c r="F29" s="100" t="s">
        <v>198</v>
      </c>
      <c r="G29" s="14" t="str">
        <f>Общая!N18</f>
        <v>оперативно-ремонтный персонал</v>
      </c>
      <c r="H29" s="39" t="str">
        <f>Общая!S18</f>
        <v>ПТЭЭПЭЭ</v>
      </c>
      <c r="I29" s="15">
        <f>Общая!V18</f>
        <v>0.375</v>
      </c>
    </row>
    <row r="30" spans="2:9" s="7" customFormat="1" ht="80.099999999999994" customHeight="1" x14ac:dyDescent="0.25">
      <c r="B30" s="6">
        <f>Общая!B19</f>
        <v>16</v>
      </c>
      <c r="C30" s="12" t="str">
        <f>Общая!E19</f>
        <v>ООО "АШАН"</v>
      </c>
      <c r="D30" s="13" t="str">
        <f>CONCATENATE(Общая!G19," ",Общая!H19," ",Общая!I19," 
", Общая!K19," ",Общая!L19)</f>
        <v>Кузин Вячеслав Иванович 
техник 19 лет и 1 мес</v>
      </c>
      <c r="E30" s="14" t="str">
        <f>Общая!M19</f>
        <v>очередная</v>
      </c>
      <c r="F30" s="100" t="s">
        <v>208</v>
      </c>
      <c r="G30" s="14" t="str">
        <f>Общая!N19</f>
        <v>оперативно-ремонтный персонал</v>
      </c>
      <c r="H30" s="39" t="str">
        <f>Общая!S19</f>
        <v>ПТЭЭПЭЭ</v>
      </c>
      <c r="I30" s="15">
        <f>Общая!V19</f>
        <v>0.39583333333333331</v>
      </c>
    </row>
    <row r="31" spans="2:9" s="7" customFormat="1" ht="80.099999999999994" customHeight="1" x14ac:dyDescent="0.25">
      <c r="B31" s="6">
        <f>Общая!B20</f>
        <v>17</v>
      </c>
      <c r="C31" s="12" t="str">
        <f>Общая!E20</f>
        <v>ООО "АШАН"</v>
      </c>
      <c r="D31" s="13" t="str">
        <f>CONCATENATE(Общая!G20," ",Общая!H20," ",Общая!I20," 
", Общая!K20," ",Общая!L20)</f>
        <v>Лалу Сергей  Анатольевич 
техник 5 лет 11 мес</v>
      </c>
      <c r="E31" s="14" t="str">
        <f>Общая!M20</f>
        <v>очередная</v>
      </c>
      <c r="F31" s="100" t="s">
        <v>208</v>
      </c>
      <c r="G31" s="14" t="str">
        <f>Общая!N20</f>
        <v>оперативно-ремонтный персонал</v>
      </c>
      <c r="H31" s="39" t="str">
        <f>Общая!S20</f>
        <v>ПТЭЭПЭЭ</v>
      </c>
      <c r="I31" s="15">
        <f>Общая!V20</f>
        <v>0.39583333333333331</v>
      </c>
    </row>
    <row r="32" spans="2:9" s="7" customFormat="1" ht="80.099999999999994" customHeight="1" x14ac:dyDescent="0.25">
      <c r="B32" s="6">
        <f>Общая!B21</f>
        <v>18</v>
      </c>
      <c r="C32" s="12" t="str">
        <f>Общая!E21</f>
        <v>ООО "АШАН"</v>
      </c>
      <c r="D32" s="13" t="str">
        <f>CONCATENATE(Общая!G21," ",Общая!H21," ",Общая!I21," 
", Общая!K21," ",Общая!L21)</f>
        <v>Никишов Андрей  Викторович 
техник 3 года 5 мес</v>
      </c>
      <c r="E32" s="14" t="str">
        <f>Общая!M21</f>
        <v>очередная</v>
      </c>
      <c r="F32" s="100" t="s">
        <v>217</v>
      </c>
      <c r="G32" s="14" t="str">
        <f>Общая!N21</f>
        <v>оперативно-ремонтный персонал</v>
      </c>
      <c r="H32" s="39" t="str">
        <f>Общая!S21</f>
        <v>ПТЭЭПЭЭ</v>
      </c>
      <c r="I32" s="15">
        <f>Общая!V21</f>
        <v>0.39583333333333331</v>
      </c>
    </row>
    <row r="33" spans="2:9" s="7" customFormat="1" ht="80.099999999999994" customHeight="1" x14ac:dyDescent="0.25">
      <c r="B33" s="6">
        <f>Общая!B22</f>
        <v>19</v>
      </c>
      <c r="C33" s="12" t="str">
        <f>Общая!E22</f>
        <v>АО "Мособлгаз"</v>
      </c>
      <c r="D33" s="13" t="str">
        <f>CONCATENATE(Общая!G22," ",Общая!H22," ",Общая!I22," 
", Общая!K22," ",Общая!L22)</f>
        <v>Соболев Виктор  Сергеевич 
Главный энергетик отдела главного энергетика Управления эксплуатации 6  лет 9 мес.</v>
      </c>
      <c r="E33" s="14" t="str">
        <f>Общая!M22</f>
        <v>очередная</v>
      </c>
      <c r="F33" s="100" t="s">
        <v>1082</v>
      </c>
      <c r="G33" s="14" t="str">
        <f>Общая!N22</f>
        <v>административно-технический персонал, с правом испытания оборудования повышенным напряжением</v>
      </c>
      <c r="H33" s="39" t="str">
        <f>Общая!S22</f>
        <v>ПТЭЭПЭЭ</v>
      </c>
      <c r="I33" s="15">
        <f>Общая!V22</f>
        <v>0.39583333333333331</v>
      </c>
    </row>
    <row r="34" spans="2:9" s="7" customFormat="1" ht="80.099999999999994" customHeight="1" x14ac:dyDescent="0.25">
      <c r="B34" s="6">
        <f>Общая!B23</f>
        <v>20</v>
      </c>
      <c r="C34" s="12" t="str">
        <f>Общая!E23</f>
        <v>АО "Мособлгаз"</v>
      </c>
      <c r="D34" s="13" t="str">
        <f>CONCATENATE(Общая!G23," ",Общая!H23," ",Общая!I23," 
", Общая!K23," ",Общая!L23)</f>
        <v>Михайлов  Алексей Владимирович 
Ведущий инженер отдела по эксплуатации зданий и сооружений Управления обеспечения деятельности 3 года 8 мес.</v>
      </c>
      <c r="E34" s="14" t="str">
        <f>Общая!M23</f>
        <v>очередная</v>
      </c>
      <c r="F34" s="101" t="s">
        <v>149</v>
      </c>
      <c r="G34" s="14" t="str">
        <f>Общая!N23</f>
        <v>административно-технический персонал</v>
      </c>
      <c r="H34" s="39" t="str">
        <f>Общая!S23</f>
        <v>ПТЭЭПЭЭ</v>
      </c>
      <c r="I34" s="15">
        <f>Общая!V23</f>
        <v>0.39583333333333331</v>
      </c>
    </row>
    <row r="35" spans="2:9" s="7" customFormat="1" ht="80.099999999999994" customHeight="1" x14ac:dyDescent="0.25">
      <c r="B35" s="6">
        <f>Общая!B24</f>
        <v>21</v>
      </c>
      <c r="C35" s="12" t="str">
        <f>Общая!E24</f>
        <v>АО "Мособлгаз"</v>
      </c>
      <c r="D35" s="13" t="str">
        <f>CONCATENATE(Общая!G24," ",Общая!H24," ",Общая!I24," 
", Общая!K24," ",Общая!L24)</f>
        <v>Ходий  Андрей Дмитриевич 
Ведущий инженер по эксплуатации оборудования отдела по эксплуатации зданий и сооружений Управления обеспечения деятельности 1 г. 3 мес.</v>
      </c>
      <c r="E35" s="14" t="str">
        <f>Общая!M24</f>
        <v>очередная</v>
      </c>
      <c r="F35" s="110" t="s">
        <v>201</v>
      </c>
      <c r="G35" s="14" t="str">
        <f>Общая!N24</f>
        <v>административно-технический персонал</v>
      </c>
      <c r="H35" s="39" t="str">
        <f>Общая!S24</f>
        <v>ПТЭЭПЭЭ</v>
      </c>
      <c r="I35" s="15">
        <f>Общая!V24</f>
        <v>0.39583333333333331</v>
      </c>
    </row>
    <row r="36" spans="2:9" s="7" customFormat="1" ht="94.5" customHeight="1" x14ac:dyDescent="0.25">
      <c r="B36" s="6">
        <f>Общая!B25</f>
        <v>22</v>
      </c>
      <c r="C36" s="12" t="str">
        <f>Общая!E25</f>
        <v>АО "Мособлгаз"</v>
      </c>
      <c r="D36" s="13" t="str">
        <f>CONCATENATE(Общая!G25," ",Общая!H25," ",Общая!I25," 
", Общая!K25," ",Общая!L25)</f>
        <v>Карелин Виктор  Николаевич 
Начальник ремонтно-монтажного отдела Управления по защите газовых сетей от коррозии 1 г. 3 мес.</v>
      </c>
      <c r="E36" s="14" t="str">
        <f>Общая!M25</f>
        <v>очередная</v>
      </c>
      <c r="F36" s="100" t="s">
        <v>149</v>
      </c>
      <c r="G36" s="14" t="str">
        <f>Общая!N25</f>
        <v>административно-технический персонал</v>
      </c>
      <c r="H36" s="39" t="str">
        <f>Общая!S25</f>
        <v>ПТЭЭПЭЭ</v>
      </c>
      <c r="I36" s="15">
        <f>Общая!V25</f>
        <v>0.39583333333333331</v>
      </c>
    </row>
    <row r="37" spans="2:9" s="7" customFormat="1" ht="94.5" customHeight="1" x14ac:dyDescent="0.25">
      <c r="B37" s="6">
        <f>Общая!B26</f>
        <v>23</v>
      </c>
      <c r="C37" s="12" t="str">
        <f>Общая!E26</f>
        <v xml:space="preserve">ИП Агеев  Дмитрий  Михайлович </v>
      </c>
      <c r="D37" s="13" t="str">
        <f>CONCATENATE(Общая!G26," ",Общая!H26," ",Общая!I26," 
", Общая!K26," ",Общая!L26)</f>
        <v>Фадеев  Алексей  Владимирович 
механик-наладчик 5 лет</v>
      </c>
      <c r="E37" s="14" t="str">
        <f>Общая!M26</f>
        <v>внеочередная</v>
      </c>
      <c r="F37" s="100" t="s">
        <v>241</v>
      </c>
      <c r="G37" s="14" t="str">
        <f>Общая!N26</f>
        <v>оперативно-ремонтный персонал</v>
      </c>
      <c r="H37" s="39" t="str">
        <f>Общая!S26</f>
        <v>ПТЭЭПЭЭ</v>
      </c>
      <c r="I37" s="15">
        <f>Общая!V26</f>
        <v>0.39583333333333331</v>
      </c>
    </row>
    <row r="38" spans="2:9" s="7" customFormat="1" ht="94.5" customHeight="1" x14ac:dyDescent="0.25">
      <c r="B38" s="6">
        <f>Общая!B27</f>
        <v>24</v>
      </c>
      <c r="C38" s="12" t="str">
        <f>Общая!E27</f>
        <v>АО "Ледовый дворец Витязь"</v>
      </c>
      <c r="D38" s="13" t="str">
        <f>CONCATENATE(Общая!G27," ",Общая!H27," ",Общая!I27," 
", Общая!K27," ",Общая!L27)</f>
        <v>Савичев Николай  Николаевич 
Дежурный электромонтер по ремонту и обслуживанию электрооборудования 1 месяц</v>
      </c>
      <c r="E38" s="14" t="str">
        <f>Общая!M27</f>
        <v>первичная</v>
      </c>
      <c r="F38" s="100" t="s">
        <v>247</v>
      </c>
      <c r="G38" s="14" t="str">
        <f>Общая!N27</f>
        <v>оперативно-ремонтный персонал</v>
      </c>
      <c r="H38" s="39" t="str">
        <f>Общая!S27</f>
        <v>ПТЭЭПЭЭ</v>
      </c>
      <c r="I38" s="15">
        <f>Общая!V27</f>
        <v>0.39583333333333331</v>
      </c>
    </row>
    <row r="39" spans="2:9" s="7" customFormat="1" ht="80.099999999999994" customHeight="1" x14ac:dyDescent="0.25">
      <c r="B39" s="6">
        <f>Общая!B28</f>
        <v>25</v>
      </c>
      <c r="C39" s="100" t="s">
        <v>1085</v>
      </c>
      <c r="D39" s="13" t="str">
        <f>CONCATENATE(Общая!G28," ",Общая!H28," ",Общая!I28," 
", Общая!K28," ",Общая!L28)</f>
        <v>Фатьян Руслан Григорьевич 
Начальник котельной 2,5 года</v>
      </c>
      <c r="E39" s="14" t="str">
        <f>Общая!M28</f>
        <v>очередная</v>
      </c>
      <c r="F39" s="100"/>
      <c r="G39" s="14" t="str">
        <f>Общая!N28</f>
        <v>руководитель структурного подразделения</v>
      </c>
      <c r="H39" s="39" t="str">
        <f>Общая!S28</f>
        <v>ПТЭТЭ</v>
      </c>
      <c r="I39" s="15">
        <f>Общая!V28</f>
        <v>0.39583333333333331</v>
      </c>
    </row>
    <row r="40" spans="2:9" s="7" customFormat="1" ht="80.099999999999994" customHeight="1" x14ac:dyDescent="0.25">
      <c r="B40" s="6">
        <f>Общая!B29</f>
        <v>26</v>
      </c>
      <c r="C40" s="12" t="str">
        <f>Общая!E29</f>
        <v>ШПТО ГХ</v>
      </c>
      <c r="D40" s="13" t="str">
        <f>CONCATENATE(Общая!G29," ",Общая!H29," ",Общая!I29," 
", Общая!K29," ",Общая!L29)</f>
        <v>Лысиков Егор Викторович 
Главный энергетик 5</v>
      </c>
      <c r="E40" s="14" t="str">
        <f>Общая!M29</f>
        <v>очередная</v>
      </c>
      <c r="F40" s="100" t="s">
        <v>134</v>
      </c>
      <c r="G40" s="14" t="str">
        <f>Общая!N29</f>
        <v>административно-технический персонал</v>
      </c>
      <c r="H40" s="39" t="str">
        <f>Общая!S29</f>
        <v>ПТЭЭПЭЭ</v>
      </c>
      <c r="I40" s="15">
        <f>Общая!V29</f>
        <v>0.39583333333333331</v>
      </c>
    </row>
    <row r="41" spans="2:9" s="7" customFormat="1" ht="80.099999999999994" customHeight="1" x14ac:dyDescent="0.25">
      <c r="B41" s="6">
        <f>Общая!B30</f>
        <v>27</v>
      </c>
      <c r="C41" s="12" t="str">
        <f>Общая!E30</f>
        <v>ООО "Международная алюминиевая компания"</v>
      </c>
      <c r="D41" s="13" t="str">
        <f>CONCATENATE(Общая!G30," ",Общая!H30," ",Общая!I30," 
", Общая!K30," ",Общая!L30)</f>
        <v>Нискушин  Михаил Германович 
главный энергетик 1 год 1 мес</v>
      </c>
      <c r="E41" s="14" t="str">
        <f>Общая!M30</f>
        <v>очередная</v>
      </c>
      <c r="F41" s="100" t="s">
        <v>134</v>
      </c>
      <c r="G41" s="14" t="str">
        <f>Общая!N30</f>
        <v>административно-технический персонал</v>
      </c>
      <c r="H41" s="39" t="str">
        <f>Общая!S30</f>
        <v>ПТЭЭПЭЭ</v>
      </c>
      <c r="I41" s="15">
        <f>Общая!V30</f>
        <v>0.39583333333333331</v>
      </c>
    </row>
    <row r="42" spans="2:9" s="7" customFormat="1" ht="80.099999999999994" customHeight="1" x14ac:dyDescent="0.25">
      <c r="B42" s="6">
        <f>Общая!B31</f>
        <v>28</v>
      </c>
      <c r="C42" s="12" t="str">
        <f>Общая!E31</f>
        <v>ФГБУЗ ЦКС "Малаховка" ФМБА России</v>
      </c>
      <c r="D42" s="13" t="str">
        <f>CONCATENATE(Общая!G31," ",Общая!H31," ",Общая!I31," 
", Общая!K31," ",Общая!L31)</f>
        <v>Дубровин  Александр  Анатольевич 
Начальник инженерно-эксплуатационного отдела  1год</v>
      </c>
      <c r="E42" s="14" t="str">
        <f>Общая!M31</f>
        <v xml:space="preserve">Очередная </v>
      </c>
      <c r="F42" s="112" t="s">
        <v>149</v>
      </c>
      <c r="G42" s="14" t="str">
        <f>Общая!N31</f>
        <v>административно-технический персонал</v>
      </c>
      <c r="H42" s="39" t="str">
        <f>Общая!S31</f>
        <v>ПТЭЭПЭЭ</v>
      </c>
      <c r="I42" s="15">
        <f>Общая!V31</f>
        <v>0.39583333333333331</v>
      </c>
    </row>
    <row r="43" spans="2:9" s="7" customFormat="1" ht="80.099999999999994" customHeight="1" x14ac:dyDescent="0.25">
      <c r="B43" s="6">
        <f>Общая!B32</f>
        <v>29</v>
      </c>
      <c r="C43" s="12" t="str">
        <f>Общая!E32</f>
        <v>ФГБУЗ ЦКС "Малаховка" ФМБА России</v>
      </c>
      <c r="D43" s="13" t="str">
        <f>CONCATENATE(Общая!G32," ",Общая!H32," ",Общая!I32," 
", Общая!K32," ",Общая!L32)</f>
        <v>Мирохин Вадим Александрович 
Заместитель главного инженера 1 год</v>
      </c>
      <c r="E43" s="14" t="str">
        <f>Общая!M32</f>
        <v xml:space="preserve">Очередная </v>
      </c>
      <c r="F43" s="112" t="s">
        <v>149</v>
      </c>
      <c r="G43" s="14" t="str">
        <f>Общая!N32</f>
        <v>административно-технический персонал</v>
      </c>
      <c r="H43" s="39" t="str">
        <f>Общая!S32</f>
        <v>ПТЭЭПЭЭ</v>
      </c>
      <c r="I43" s="15">
        <f>Общая!V32</f>
        <v>0.39583333333333331</v>
      </c>
    </row>
    <row r="44" spans="2:9" s="7" customFormat="1" ht="80.099999999999994" customHeight="1" x14ac:dyDescent="0.25">
      <c r="B44" s="6">
        <f>Общая!B33</f>
        <v>30</v>
      </c>
      <c r="C44" s="12" t="str">
        <f>Общая!E33</f>
        <v>ФГБУЗ ЦКС "Малаховка" ФМБА России</v>
      </c>
      <c r="D44" s="13" t="str">
        <f>CONCATENATE(Общая!G33," ",Общая!H33," ",Общая!I33," 
", Общая!K33," ",Общая!L33)</f>
        <v>Солодухин Игорь  Борисович 
Инженер по обслуживанию мед. Оборудования 28 лет</v>
      </c>
      <c r="E44" s="14" t="str">
        <f>Общая!M33</f>
        <v xml:space="preserve">Очередная </v>
      </c>
      <c r="F44" s="112" t="s">
        <v>149</v>
      </c>
      <c r="G44" s="14" t="str">
        <f>Общая!N33</f>
        <v>административно-технический персонал</v>
      </c>
      <c r="H44" s="39" t="str">
        <f>Общая!S33</f>
        <v>ПТЭЭПЭЭ</v>
      </c>
      <c r="I44" s="15">
        <f>Общая!V33</f>
        <v>0.39583333333333331</v>
      </c>
    </row>
    <row r="45" spans="2:9" s="7" customFormat="1" ht="80.099999999999994" customHeight="1" x14ac:dyDescent="0.25">
      <c r="B45" s="6">
        <f>Общая!B34</f>
        <v>31</v>
      </c>
      <c r="C45" s="12" t="str">
        <f>Общая!E34</f>
        <v>ООО "Л-Пак Кашира"</v>
      </c>
      <c r="D45" s="13" t="str">
        <f>CONCATENATE(Общая!G34," ",Общая!H34," ",Общая!I34," 
", Общая!K34," ",Общая!L34)</f>
        <v>Пыхов Евгений  Владиславович 
главный энергетик 1 год</v>
      </c>
      <c r="E45" s="14" t="str">
        <f>Общая!M34</f>
        <v>первичная</v>
      </c>
      <c r="F45" s="100"/>
      <c r="G45" s="14" t="str">
        <f>Общая!N34</f>
        <v>руководитель структурного подразделения</v>
      </c>
      <c r="H45" s="39" t="str">
        <f>Общая!S34</f>
        <v>ПТЭТЭ</v>
      </c>
      <c r="I45" s="15">
        <f>Общая!V34</f>
        <v>0.39583333333333331</v>
      </c>
    </row>
    <row r="46" spans="2:9" s="7" customFormat="1" ht="80.099999999999994" customHeight="1" x14ac:dyDescent="0.25">
      <c r="B46" s="6">
        <f>Общая!B35</f>
        <v>32</v>
      </c>
      <c r="C46" s="12" t="str">
        <f>Общая!E35</f>
        <v>ООО "Л-Пак Кашира"</v>
      </c>
      <c r="D46" s="13" t="str">
        <f>CONCATENATE(Общая!G35," ",Общая!H35," ",Общая!I35," 
", Общая!K35," ",Общая!L35)</f>
        <v>Манойло  Александр   Сергеевич 
Заместитель главного энергетика 1 год</v>
      </c>
      <c r="E46" s="14" t="str">
        <f>Общая!M35</f>
        <v>первичная</v>
      </c>
      <c r="F46" s="100"/>
      <c r="G46" s="14" t="str">
        <f>Общая!N35</f>
        <v>руководитель структурного подразделения</v>
      </c>
      <c r="H46" s="39" t="str">
        <f>Общая!S35</f>
        <v>ПТЭТЭ</v>
      </c>
      <c r="I46" s="15">
        <f>Общая!V35</f>
        <v>0.39583333333333331</v>
      </c>
    </row>
    <row r="47" spans="2:9" s="7" customFormat="1" ht="80.099999999999994" customHeight="1" x14ac:dyDescent="0.25">
      <c r="B47" s="6">
        <f>Общая!B36</f>
        <v>33</v>
      </c>
      <c r="C47" s="12" t="str">
        <f>Общая!E36</f>
        <v>ООО "Л-Пак Кашира"</v>
      </c>
      <c r="D47" s="13" t="str">
        <f>CONCATENATE(Общая!G36," ",Общая!H36," ",Общая!I36," 
", Общая!K36," ",Общая!L36)</f>
        <v>Милехин   Сергей   Владимирович 
Мастер участка  1 год</v>
      </c>
      <c r="E47" s="14" t="str">
        <f>Общая!M36</f>
        <v>первичная</v>
      </c>
      <c r="F47" s="100"/>
      <c r="G47" s="14" t="str">
        <f>Общая!N36</f>
        <v>руководитель структурного подразделения</v>
      </c>
      <c r="H47" s="39" t="str">
        <f>Общая!S36</f>
        <v>ПТЭТЭ</v>
      </c>
      <c r="I47" s="15">
        <f>Общая!V36</f>
        <v>0.39583333333333298</v>
      </c>
    </row>
    <row r="48" spans="2:9" s="7" customFormat="1" ht="80.099999999999994" customHeight="1" x14ac:dyDescent="0.25">
      <c r="B48" s="6">
        <f>Общая!B37</f>
        <v>34</v>
      </c>
      <c r="C48" s="12" t="str">
        <f>Общая!E37</f>
        <v>ООО "Л-Пак Кашира"</v>
      </c>
      <c r="D48" s="13" t="str">
        <f>CONCATENATE(Общая!G37," ",Общая!H37," ",Общая!I37," 
", Общая!K37," ",Общая!L37)</f>
        <v>Маслихов  Денис   Александрович 
Мастер участка  3 месяца</v>
      </c>
      <c r="E48" s="14" t="str">
        <f>Общая!M37</f>
        <v>первичная</v>
      </c>
      <c r="F48" s="101"/>
      <c r="G48" s="14" t="str">
        <f>Общая!N37</f>
        <v>руководитель структурного подразделения</v>
      </c>
      <c r="H48" s="39" t="str">
        <f>Общая!S37</f>
        <v>ПТЭТЭ</v>
      </c>
      <c r="I48" s="15">
        <f>Общая!V37</f>
        <v>0.41666666666666669</v>
      </c>
    </row>
    <row r="49" spans="2:9" s="7" customFormat="1" ht="80.099999999999994" customHeight="1" x14ac:dyDescent="0.25">
      <c r="B49" s="6">
        <f>Общая!B38</f>
        <v>35</v>
      </c>
      <c r="C49" s="12" t="str">
        <f>Общая!E38</f>
        <v>ООО "СТС"</v>
      </c>
      <c r="D49" s="13" t="str">
        <f>CONCATENATE(Общая!G38," ",Общая!H38," ",Общая!I38," 
", Общая!K38," ",Общая!L38)</f>
        <v xml:space="preserve">Ивлев Владимир Леонидович 
Электромонтер 6 мес. </v>
      </c>
      <c r="E49" s="14" t="str">
        <f>Общая!M38</f>
        <v>внеочередная</v>
      </c>
      <c r="F49" s="100" t="s">
        <v>309</v>
      </c>
      <c r="G49" s="14" t="str">
        <f>Общая!N38</f>
        <v>оперативно-ремонтный персонал</v>
      </c>
      <c r="H49" s="39" t="str">
        <f>Общая!S38</f>
        <v>ПТЭЭПЭЭ</v>
      </c>
      <c r="I49" s="15">
        <f>Общая!V38</f>
        <v>0.41666666666666669</v>
      </c>
    </row>
    <row r="50" spans="2:9" s="7" customFormat="1" ht="80.099999999999994" customHeight="1" x14ac:dyDescent="0.25">
      <c r="B50" s="6">
        <f>Общая!B39</f>
        <v>36</v>
      </c>
      <c r="C50" s="12" t="str">
        <f>Общая!E39</f>
        <v>ООО "Технологии информационные системы"</v>
      </c>
      <c r="D50" s="13" t="str">
        <f>CONCATENATE(Общая!G39," ",Общая!H39," ",Общая!I39," 
", Общая!K39," ",Общая!L39)</f>
        <v>Данилов Владимир Игоревич 
Системный программист 3 года</v>
      </c>
      <c r="E50" s="14" t="str">
        <f>Общая!M39</f>
        <v>внеочередная</v>
      </c>
      <c r="F50" s="100" t="s">
        <v>149</v>
      </c>
      <c r="G50" s="14" t="str">
        <f>Общая!N39</f>
        <v>административно-технический персонал</v>
      </c>
      <c r="H50" s="39" t="str">
        <f>Общая!S39</f>
        <v>ПТЭЭПЭЭ</v>
      </c>
      <c r="I50" s="15">
        <f>Общая!V39</f>
        <v>0.41666666666666669</v>
      </c>
    </row>
    <row r="51" spans="2:9" s="7" customFormat="1" ht="80.099999999999994" customHeight="1" x14ac:dyDescent="0.25">
      <c r="B51" s="6">
        <f>Общая!B40</f>
        <v>37</v>
      </c>
      <c r="C51" s="12" t="str">
        <f>Общая!E40</f>
        <v>АО "Ред Вингз</v>
      </c>
      <c r="D51" s="13" t="str">
        <f>CONCATENATE(Общая!G40," ",Общая!H40," ",Общая!I40," 
", Общая!K40," ",Общая!L40)</f>
        <v>Сальников Сергей Владимирович 
Начальник административно-хозяйственного отдела 2</v>
      </c>
      <c r="E51" s="14" t="str">
        <f>Общая!M40</f>
        <v>очередная</v>
      </c>
      <c r="F51" s="100"/>
      <c r="G51" s="14" t="str">
        <f>Общая!N40</f>
        <v>руководитель структурного подразделения</v>
      </c>
      <c r="H51" s="39" t="str">
        <f>Общая!S40</f>
        <v>ПТЭТЭ</v>
      </c>
      <c r="I51" s="15">
        <f>Общая!V40</f>
        <v>0.41666666666666669</v>
      </c>
    </row>
    <row r="52" spans="2:9" s="7" customFormat="1" ht="80.099999999999994" customHeight="1" x14ac:dyDescent="0.25">
      <c r="B52" s="6">
        <f>Общая!B41</f>
        <v>38</v>
      </c>
      <c r="C52" s="12" t="str">
        <f>Общая!E41</f>
        <v>МКУ МФЦ</v>
      </c>
      <c r="D52" s="13" t="str">
        <f>CONCATENATE(Общая!G41," ",Общая!H41," ",Общая!I41," 
", Общая!K41," ",Общая!L41)</f>
        <v>Богданович Валерий Леонидович 
главный специалист 10лет 1мес.</v>
      </c>
      <c r="E52" s="14" t="str">
        <f>Общая!M41</f>
        <v>очередная</v>
      </c>
      <c r="F52" s="100" t="s">
        <v>127</v>
      </c>
      <c r="G52" s="14" t="str">
        <f>Общая!N41</f>
        <v>административно-технический персонал</v>
      </c>
      <c r="H52" s="39" t="str">
        <f>Общая!S41</f>
        <v>ПТЭЭПЭЭ</v>
      </c>
      <c r="I52" s="15">
        <f>Общая!V41</f>
        <v>0.41666666666666669</v>
      </c>
    </row>
    <row r="53" spans="2:9" s="7" customFormat="1" ht="80.099999999999994" customHeight="1" x14ac:dyDescent="0.25">
      <c r="B53" s="6">
        <f>Общая!B42</f>
        <v>39</v>
      </c>
      <c r="C53" s="12" t="str">
        <f>Общая!E42</f>
        <v>ООО "НПП "АЭРВАН"</v>
      </c>
      <c r="D53" s="13" t="str">
        <f>CONCATENATE(Общая!G42," ",Общая!H42," ",Общая!I42," 
", Общая!K42," ",Общая!L42)</f>
        <v>Усов Андрей Вадимович 
Электрогазосварщик 5 месяцев</v>
      </c>
      <c r="E53" s="14" t="str">
        <f>Общая!M42</f>
        <v>первичная</v>
      </c>
      <c r="F53" s="100" t="s">
        <v>263</v>
      </c>
      <c r="G53" s="14" t="str">
        <f>Общая!N42</f>
        <v>электротехнологический персонал</v>
      </c>
      <c r="H53" s="39" t="str">
        <f>Общая!S42</f>
        <v>ПТЭЭПЭЭ</v>
      </c>
      <c r="I53" s="15">
        <f>Общая!V42</f>
        <v>0.41666666666666669</v>
      </c>
    </row>
    <row r="54" spans="2:9" s="7" customFormat="1" ht="80.099999999999994" customHeight="1" x14ac:dyDescent="0.25">
      <c r="B54" s="6">
        <f>Общая!B43</f>
        <v>40</v>
      </c>
      <c r="C54" s="12" t="str">
        <f>Общая!E43</f>
        <v>ООО "НПП "АЭРВАН"</v>
      </c>
      <c r="D54" s="13" t="str">
        <f>CONCATENATE(Общая!G43," ",Общая!H43," ",Общая!I43," 
", Общая!K43," ",Общая!L43)</f>
        <v>Фадин Дмитрий Павлович 
Электрогазосварщик 4 месяца</v>
      </c>
      <c r="E54" s="14" t="str">
        <f>Общая!M43</f>
        <v xml:space="preserve">первичная </v>
      </c>
      <c r="F54" s="100" t="s">
        <v>263</v>
      </c>
      <c r="G54" s="14" t="str">
        <f>Общая!N43</f>
        <v>электротехнологический персонал</v>
      </c>
      <c r="H54" s="39" t="str">
        <f>Общая!S43</f>
        <v>ПТЭЭПЭЭ</v>
      </c>
      <c r="I54" s="15">
        <f>Общая!V43</f>
        <v>0.41666666666666669</v>
      </c>
    </row>
    <row r="55" spans="2:9" s="7" customFormat="1" ht="80.099999999999994" customHeight="1" x14ac:dyDescent="0.25">
      <c r="B55" s="6">
        <f>Общая!B44</f>
        <v>41</v>
      </c>
      <c r="C55" s="12" t="str">
        <f>Общая!E44</f>
        <v>ООО "НПП "АЭРВАН"</v>
      </c>
      <c r="D55" s="13" t="str">
        <f>CONCATENATE(Общая!G44," ",Общая!H44," ",Общая!I44," 
", Общая!K44," ",Общая!L44)</f>
        <v>Хомин Михаил Васильевич 
Бригадир электрогазосварщиков 8 лет 5 месяцев</v>
      </c>
      <c r="E55" s="14" t="str">
        <f>Общая!M44</f>
        <v xml:space="preserve">первичная </v>
      </c>
      <c r="F55" s="100" t="s">
        <v>263</v>
      </c>
      <c r="G55" s="14" t="str">
        <f>Общая!N44</f>
        <v>электротехнологический персонал</v>
      </c>
      <c r="H55" s="39" t="str">
        <f>Общая!S44</f>
        <v>ПТЭЭПЭЭ</v>
      </c>
      <c r="I55" s="15">
        <f>Общая!V44</f>
        <v>0.41666666666666669</v>
      </c>
    </row>
    <row r="56" spans="2:9" s="7" customFormat="1" ht="80.099999999999994" customHeight="1" x14ac:dyDescent="0.25">
      <c r="B56" s="6">
        <f>Общая!B45</f>
        <v>42</v>
      </c>
      <c r="C56" s="12" t="str">
        <f>Общая!E45</f>
        <v>ООО "Северный Холод"</v>
      </c>
      <c r="D56" s="13" t="str">
        <f>CONCATENATE(Общая!G45," ",Общая!H45," ",Общая!I45," 
", Общая!K45," ",Общая!L45)</f>
        <v>Ткаченко Алексей Витальевич 
инженер 3 года</v>
      </c>
      <c r="E56" s="14" t="str">
        <f>Общая!M45</f>
        <v>первичная</v>
      </c>
      <c r="F56" s="116" t="s">
        <v>343</v>
      </c>
      <c r="G56" s="14" t="str">
        <f>Общая!N45</f>
        <v>оперативно-ремонтный персонал</v>
      </c>
      <c r="H56" s="39" t="str">
        <f>Общая!S45</f>
        <v>ПТЭЭПЭЭ</v>
      </c>
      <c r="I56" s="15">
        <f>Общая!V45</f>
        <v>0.41666666666666669</v>
      </c>
    </row>
    <row r="57" spans="2:9" s="7" customFormat="1" ht="80.099999999999994" customHeight="1" x14ac:dyDescent="0.25">
      <c r="B57" s="6">
        <f>Общая!B46</f>
        <v>43</v>
      </c>
      <c r="C57" s="12" t="str">
        <f>Общая!E46</f>
        <v>ООО "СЭД"</v>
      </c>
      <c r="D57" s="13" t="str">
        <f>CONCATENATE(Общая!G46," ",Общая!H46," ",Общая!I46," 
", Общая!K46," ",Общая!L46)</f>
        <v>Малинин  Александр  Александрович 
Начальник службы эксплуатации 3 года</v>
      </c>
      <c r="E57" s="14" t="str">
        <f>Общая!M46</f>
        <v>очередная</v>
      </c>
      <c r="F57" s="116"/>
      <c r="G57" s="14" t="str">
        <f>Общая!N46</f>
        <v>руководящий работник</v>
      </c>
      <c r="H57" s="39" t="str">
        <f>Общая!S46</f>
        <v>ПТЭТЭ</v>
      </c>
      <c r="I57" s="15">
        <f>Общая!V46</f>
        <v>0.41666666666666669</v>
      </c>
    </row>
    <row r="58" spans="2:9" s="7" customFormat="1" ht="80.099999999999994" customHeight="1" x14ac:dyDescent="0.25">
      <c r="B58" s="6">
        <f>Общая!B47</f>
        <v>44</v>
      </c>
      <c r="C58" s="12" t="str">
        <f>Общая!E47</f>
        <v>ООО "СЭД"</v>
      </c>
      <c r="D58" s="13" t="str">
        <f>CONCATENATE(Общая!G47," ",Общая!H47," ",Общая!I47," 
", Общая!K47," ",Общая!L47)</f>
        <v>Данильченко  Александр  Александрович 
Инженер-энергетик службы эксплуатации 3 года</v>
      </c>
      <c r="E58" s="14" t="str">
        <f>Общая!M47</f>
        <v>очередная</v>
      </c>
      <c r="F58" s="116"/>
      <c r="G58" s="14" t="str">
        <f>Общая!N47</f>
        <v>руководящий работник</v>
      </c>
      <c r="H58" s="39" t="str">
        <f>Общая!S47</f>
        <v>ПТЭТЭ</v>
      </c>
      <c r="I58" s="15">
        <f>Общая!V47</f>
        <v>0.41666666666666669</v>
      </c>
    </row>
    <row r="59" spans="2:9" s="7" customFormat="1" ht="80.099999999999994" customHeight="1" x14ac:dyDescent="0.25">
      <c r="B59" s="6">
        <f>Общая!B48</f>
        <v>45</v>
      </c>
      <c r="C59" s="12" t="str">
        <f>Общая!E48</f>
        <v>ООО «ПУТЁВЫЙ»</v>
      </c>
      <c r="D59" s="13" t="str">
        <f>CONCATENATE(Общая!G48," ",Общая!H48," ",Общая!I48," 
", Общая!K48," ",Общая!L48)</f>
        <v>Покоевец  Роман Александрович 
Электрик 1 мес</v>
      </c>
      <c r="E59" s="14" t="str">
        <f>Общая!M48</f>
        <v>первичная</v>
      </c>
      <c r="F59" s="100" t="s">
        <v>353</v>
      </c>
      <c r="G59" s="14" t="str">
        <f>Общая!N48</f>
        <v>оперативно-ремонтный персонал</v>
      </c>
      <c r="H59" s="39" t="str">
        <f>Общая!S48</f>
        <v>ПТЭЭПЭЭ</v>
      </c>
      <c r="I59" s="15">
        <f>Общая!V48</f>
        <v>0.41666666666666669</v>
      </c>
    </row>
    <row r="60" spans="2:9" s="7" customFormat="1" ht="80.099999999999994" customHeight="1" x14ac:dyDescent="0.25">
      <c r="B60" s="6">
        <f>Общая!B49</f>
        <v>46</v>
      </c>
      <c r="C60" s="12" t="str">
        <f>Общая!E49</f>
        <v>ООО "Чехов Автоцентр"</v>
      </c>
      <c r="D60" s="13" t="str">
        <f>CONCATENATE(Общая!G49," ",Общая!H49," ",Общая!I49," 
", Общая!K49," ",Общая!L49)</f>
        <v>Третьяков Александр Викторович 
Директор 7 лет</v>
      </c>
      <c r="E60" s="14" t="str">
        <f>Общая!M49</f>
        <v>внеочередная</v>
      </c>
      <c r="F60" s="100" t="s">
        <v>201</v>
      </c>
      <c r="G60" s="14" t="str">
        <f>Общая!N49</f>
        <v>административно-технический персонал</v>
      </c>
      <c r="H60" s="39" t="str">
        <f>Общая!S49</f>
        <v>ПТЭЭПЭЭ</v>
      </c>
      <c r="I60" s="15">
        <f>Общая!V49</f>
        <v>0.41666666666666669</v>
      </c>
    </row>
    <row r="61" spans="2:9" s="7" customFormat="1" ht="80.099999999999994" customHeight="1" x14ac:dyDescent="0.25">
      <c r="B61" s="6">
        <f>Общая!B50</f>
        <v>47</v>
      </c>
      <c r="C61" s="12" t="str">
        <f>Общая!E50</f>
        <v>ООО "Чехов Автоцентр"</v>
      </c>
      <c r="D61" s="13" t="str">
        <f>CONCATENATE(Общая!G50," ",Общая!H50," ",Общая!I50," 
", Общая!K50," ",Общая!L50)</f>
        <v>Бутин Сергей Александрович 
Энергетик 5 лет</v>
      </c>
      <c r="E61" s="14" t="str">
        <f>Общая!M50</f>
        <v>внеочередная</v>
      </c>
      <c r="F61" s="100" t="s">
        <v>201</v>
      </c>
      <c r="G61" s="14" t="str">
        <f>Общая!N50</f>
        <v xml:space="preserve"> ремонтный персонал</v>
      </c>
      <c r="H61" s="39" t="str">
        <f>Общая!S50</f>
        <v>ПТЭЭПЭЭ</v>
      </c>
      <c r="I61" s="15">
        <f>Общая!V50</f>
        <v>0.41666666666666669</v>
      </c>
    </row>
    <row r="62" spans="2:9" s="7" customFormat="1" ht="80.099999999999994" customHeight="1" x14ac:dyDescent="0.25">
      <c r="B62" s="6">
        <f>Общая!B51</f>
        <v>48</v>
      </c>
      <c r="C62" s="12" t="str">
        <f>Общая!E51</f>
        <v>ООО "Чехов Автоцентр"</v>
      </c>
      <c r="D62" s="13" t="str">
        <f>CONCATENATE(Общая!G51," ",Общая!H51," ",Общая!I51," 
", Общая!K51," ",Общая!L51)</f>
        <v>Андронов Анатолий Николаевич 
Инженер-механик 9 мес</v>
      </c>
      <c r="E62" s="14" t="str">
        <f>Общая!M51</f>
        <v>внеочередная</v>
      </c>
      <c r="F62" s="100" t="s">
        <v>201</v>
      </c>
      <c r="G62" s="14" t="str">
        <f>Общая!N51</f>
        <v xml:space="preserve"> ремонтный персонал</v>
      </c>
      <c r="H62" s="39" t="str">
        <f>Общая!S51</f>
        <v>ПТЭЭПЭЭ</v>
      </c>
      <c r="I62" s="15">
        <f>Общая!V51</f>
        <v>0.41666666666666669</v>
      </c>
    </row>
    <row r="63" spans="2:9" s="7" customFormat="1" ht="80.099999999999994" customHeight="1" x14ac:dyDescent="0.25">
      <c r="B63" s="6">
        <f>Общая!B52</f>
        <v>49</v>
      </c>
      <c r="C63" s="12" t="str">
        <f>Общая!E52</f>
        <v>ООО "Выбор-Мск"</v>
      </c>
      <c r="D63" s="13" t="str">
        <f>CONCATENATE(Общая!G52," ",Общая!H52," ",Общая!I52," 
", Общая!K52," ",Общая!L52)</f>
        <v>Хантий Александр Владимирович 
Операционный директор 1 год 8 месяцев</v>
      </c>
      <c r="E63" s="14" t="str">
        <f>Общая!M52</f>
        <v>очередная</v>
      </c>
      <c r="F63" s="100"/>
      <c r="G63" s="14" t="str">
        <f>Общая!N52</f>
        <v>управленчиский персонал</v>
      </c>
      <c r="H63" s="39" t="str">
        <f>Общая!S52</f>
        <v>ПТЭТЭ</v>
      </c>
      <c r="I63" s="15">
        <f>Общая!V52</f>
        <v>0.41666666666666669</v>
      </c>
    </row>
    <row r="64" spans="2:9" s="7" customFormat="1" ht="80.099999999999994" customHeight="1" x14ac:dyDescent="0.25">
      <c r="B64" s="6">
        <f>Общая!B53</f>
        <v>50</v>
      </c>
      <c r="C64" s="12" t="str">
        <f>Общая!E53</f>
        <v>ООО "Выбор-Мск"</v>
      </c>
      <c r="D64" s="13" t="str">
        <f>CONCATENATE(Общая!G53," ",Общая!H53," ",Общая!I53," 
", Общая!K53," ",Общая!L53)</f>
        <v>Сирман Виталий Викторович 
Главный энергетик 4 года</v>
      </c>
      <c r="E64" s="14" t="str">
        <f>Общая!M53</f>
        <v>очередная</v>
      </c>
      <c r="F64" s="100"/>
      <c r="G64" s="14" t="str">
        <f>Общая!N53</f>
        <v>управленчиский персонал</v>
      </c>
      <c r="H64" s="39" t="str">
        <f>Общая!S53</f>
        <v>ПТЭТЭ</v>
      </c>
      <c r="I64" s="15">
        <f>Общая!V53</f>
        <v>0.41666666666666669</v>
      </c>
    </row>
    <row r="65" spans="2:9" s="7" customFormat="1" ht="80.099999999999994" customHeight="1" x14ac:dyDescent="0.25">
      <c r="B65" s="6">
        <f>Общая!B54</f>
        <v>51</v>
      </c>
      <c r="C65" s="12" t="str">
        <f>Общая!E54</f>
        <v>ООО "Выбор-Мск"</v>
      </c>
      <c r="D65" s="13" t="str">
        <f>CONCATENATE(Общая!G54," ",Общая!H54," ",Общая!I54," 
", Общая!K54," ",Общая!L54)</f>
        <v>Мазько Василий Иванович 
Начальник цеха 3 года</v>
      </c>
      <c r="E65" s="14" t="str">
        <f>Общая!M54</f>
        <v>очередная</v>
      </c>
      <c r="F65" s="100"/>
      <c r="G65" s="14" t="str">
        <f>Общая!N54</f>
        <v>управленчиский персонал</v>
      </c>
      <c r="H65" s="39" t="str">
        <f>Общая!S54</f>
        <v>ПТЭТЭ</v>
      </c>
      <c r="I65" s="15">
        <f>Общая!V54</f>
        <v>0.41666666666666702</v>
      </c>
    </row>
    <row r="66" spans="2:9" s="7" customFormat="1" ht="80.099999999999994" customHeight="1" x14ac:dyDescent="0.25">
      <c r="B66" s="6">
        <f>Общая!B55</f>
        <v>52</v>
      </c>
      <c r="C66" s="12" t="str">
        <f>Общая!E55</f>
        <v>ООО "Элескат"</v>
      </c>
      <c r="D66" s="13" t="str">
        <f>CONCATENATE(Общая!G55," ",Общая!H55," ",Общая!I55," 
", Общая!K55," ",Общая!L55)</f>
        <v>Подшибякин Дмитрий Юрьевич 
инженер по эксплуатации и ремонту зданий и сооружений 1</v>
      </c>
      <c r="E66" s="14" t="str">
        <f>Общая!M55</f>
        <v>первичная</v>
      </c>
      <c r="F66" s="100"/>
      <c r="G66" s="14" t="str">
        <f>Общая!N55</f>
        <v>управленчиский персонал</v>
      </c>
      <c r="H66" s="39" t="str">
        <f>Общая!S55</f>
        <v>ПТЭТЭ</v>
      </c>
      <c r="I66" s="15">
        <f>Общая!V55</f>
        <v>0.41666666666666702</v>
      </c>
    </row>
    <row r="67" spans="2:9" s="7" customFormat="1" ht="80.099999999999994" customHeight="1" x14ac:dyDescent="0.25">
      <c r="B67" s="6">
        <f>Общая!B56</f>
        <v>53</v>
      </c>
      <c r="C67" s="12" t="str">
        <f>Общая!E56</f>
        <v>ООО "Элескат"</v>
      </c>
      <c r="D67" s="13" t="str">
        <f>CONCATENATE(Общая!G56," ",Общая!H56," ",Общая!I56," 
", Общая!K56," ",Общая!L56)</f>
        <v>Разумков Вячеслав Юрьевич 
управляющий 1</v>
      </c>
      <c r="E67" s="14" t="str">
        <f>Общая!M56</f>
        <v>первичная</v>
      </c>
      <c r="F67" s="100"/>
      <c r="G67" s="14" t="str">
        <f>Общая!N56</f>
        <v>руководитель структурного подразделения</v>
      </c>
      <c r="H67" s="39" t="str">
        <f>Общая!S56</f>
        <v>ПТЭТЭ</v>
      </c>
      <c r="I67" s="15">
        <f>Общая!V56</f>
        <v>0.41666666666666702</v>
      </c>
    </row>
    <row r="68" spans="2:9" s="7" customFormat="1" ht="80.099999999999994" customHeight="1" x14ac:dyDescent="0.25">
      <c r="B68" s="6">
        <f>Общая!B57</f>
        <v>54</v>
      </c>
      <c r="C68" s="12" t="str">
        <f>Общая!E57</f>
        <v>ООО "Элескат"</v>
      </c>
      <c r="D68" s="13" t="str">
        <f>CONCATENATE(Общая!G57," ",Общая!H57," ",Общая!I57," 
", Общая!K57," ",Общая!L57)</f>
        <v>Глазкова Ирина Витальевна 
генеральный директор 10</v>
      </c>
      <c r="E68" s="14" t="str">
        <f>Общая!M57</f>
        <v>очередная</v>
      </c>
      <c r="F68" s="100"/>
      <c r="G68" s="14" t="str">
        <f>Общая!N57</f>
        <v>управленчиский персонал</v>
      </c>
      <c r="H68" s="39" t="str">
        <f>Общая!S57</f>
        <v>ПТЭТЭ</v>
      </c>
      <c r="I68" s="15">
        <f>Общая!V57</f>
        <v>0.4375</v>
      </c>
    </row>
    <row r="69" spans="2:9" s="7" customFormat="1" ht="80.099999999999994" customHeight="1" x14ac:dyDescent="0.25">
      <c r="B69" s="6">
        <f>Общая!B58</f>
        <v>55</v>
      </c>
      <c r="C69" s="12" t="str">
        <f>Общая!E58</f>
        <v>ООО "Элескат"</v>
      </c>
      <c r="D69" s="13" t="str">
        <f>CONCATENATE(Общая!G58," ",Общая!H58," ",Общая!I58," 
", Общая!K58," ",Общая!L58)</f>
        <v>Калмыков Андрей Юрьевич 
ведущий инженер 1</v>
      </c>
      <c r="E69" s="14" t="str">
        <f>Общая!M58</f>
        <v>первичная</v>
      </c>
      <c r="F69" s="100"/>
      <c r="G69" s="14" t="str">
        <f>Общая!N58</f>
        <v>руководитель структурного подразделения</v>
      </c>
      <c r="H69" s="39" t="str">
        <f>Общая!S58</f>
        <v>ПТЭТЭ</v>
      </c>
      <c r="I69" s="15">
        <f>Общая!V58</f>
        <v>0.4375</v>
      </c>
    </row>
    <row r="70" spans="2:9" s="7" customFormat="1" ht="80.099999999999994" customHeight="1" x14ac:dyDescent="0.25">
      <c r="B70" s="6">
        <f>Общая!B59</f>
        <v>56</v>
      </c>
      <c r="C70" s="12" t="str">
        <f>Общая!E59</f>
        <v>ООО "Элескат"</v>
      </c>
      <c r="D70" s="13" t="str">
        <f>CONCATENATE(Общая!G59," ",Общая!H59," ",Общая!I59," 
", Общая!K59," ",Общая!L59)</f>
        <v>Кузнецов Владимир Владимирович 
управляющий 3</v>
      </c>
      <c r="E70" s="14" t="str">
        <f>Общая!M59</f>
        <v>очередная</v>
      </c>
      <c r="F70" s="100"/>
      <c r="G70" s="14" t="str">
        <f>Общая!N59</f>
        <v>руководитель структурного подразделения</v>
      </c>
      <c r="H70" s="39" t="str">
        <f>Общая!S59</f>
        <v>ПТЭТЭ</v>
      </c>
      <c r="I70" s="15">
        <f>Общая!V59</f>
        <v>0.4375</v>
      </c>
    </row>
    <row r="71" spans="2:9" s="7" customFormat="1" ht="80.099999999999994" customHeight="1" x14ac:dyDescent="0.25">
      <c r="B71" s="6">
        <f>Общая!B60</f>
        <v>57</v>
      </c>
      <c r="C71" s="12" t="str">
        <f>Общая!E60</f>
        <v>ООО "РемСервис"</v>
      </c>
      <c r="D71" s="13" t="str">
        <f>CONCATENATE(Общая!G60," ",Общая!H60," ",Общая!I60," 
", Общая!K60," ",Общая!L60)</f>
        <v>Канифатов Юрий Сергеевич 
Электромонтажник 2 года</v>
      </c>
      <c r="E71" s="14" t="str">
        <f>Общая!M60</f>
        <v>очередная</v>
      </c>
      <c r="F71" s="100" t="s">
        <v>192</v>
      </c>
      <c r="G71" s="14" t="str">
        <f>Общая!N60</f>
        <v>оперативно-ремонтный персонал</v>
      </c>
      <c r="H71" s="39" t="str">
        <f>Общая!S60</f>
        <v>ПТЭЭПЭЭ</v>
      </c>
      <c r="I71" s="15">
        <f>Общая!V60</f>
        <v>0.4375</v>
      </c>
    </row>
    <row r="72" spans="2:9" s="7" customFormat="1" ht="80.099999999999994" customHeight="1" x14ac:dyDescent="0.25">
      <c r="B72" s="6">
        <f>Общая!B61</f>
        <v>58</v>
      </c>
      <c r="C72" s="12" t="str">
        <f>Общая!E61</f>
        <v>АО "Опытный завод Гидромонтаж"</v>
      </c>
      <c r="D72" s="13" t="str">
        <f>CONCATENATE(Общая!G61," ",Общая!H61," ",Общая!I61," 
", Общая!K61," ",Общая!L61)</f>
        <v>Педченко Андрей Владимирович 
мастер 1</v>
      </c>
      <c r="E72" s="14" t="str">
        <f>Общая!M61</f>
        <v>внеочередная</v>
      </c>
      <c r="F72" s="100" t="s">
        <v>149</v>
      </c>
      <c r="G72" s="14" t="str">
        <f>Общая!N61</f>
        <v>административно-технический персонал</v>
      </c>
      <c r="H72" s="39" t="str">
        <f>Общая!S61</f>
        <v>ПТЭЭПЭЭ</v>
      </c>
      <c r="I72" s="15">
        <f>Общая!V61</f>
        <v>0.4375</v>
      </c>
    </row>
    <row r="73" spans="2:9" s="7" customFormat="1" ht="80.099999999999994" customHeight="1" x14ac:dyDescent="0.25">
      <c r="B73" s="6">
        <f>Общая!B62</f>
        <v>59</v>
      </c>
      <c r="C73" s="12" t="str">
        <f>Общая!E62</f>
        <v>ООО «СИТИЛАЙФ»</v>
      </c>
      <c r="D73" s="13" t="str">
        <f>CONCATENATE(Общая!G62," ",Общая!H62," ",Общая!I62," 
", Общая!K62," ",Общая!L62)</f>
        <v xml:space="preserve">Мельдер Вадим Рихардович 
Генеральный директор  </v>
      </c>
      <c r="E73" s="14" t="str">
        <f>Общая!M62</f>
        <v>очередная</v>
      </c>
      <c r="F73" s="100" t="s">
        <v>263</v>
      </c>
      <c r="G73" s="14" t="str">
        <f>Общая!N62</f>
        <v>административно-технический персонал</v>
      </c>
      <c r="H73" s="39" t="str">
        <f>Общая!S62</f>
        <v>ПТЭЭПЭЭ</v>
      </c>
      <c r="I73" s="15">
        <f>Общая!V62</f>
        <v>0.4375</v>
      </c>
    </row>
    <row r="74" spans="2:9" s="7" customFormat="1" ht="80.099999999999994" customHeight="1" x14ac:dyDescent="0.25">
      <c r="B74" s="6">
        <f>Общая!B63</f>
        <v>60</v>
      </c>
      <c r="C74" s="12" t="str">
        <f>Общая!E63</f>
        <v>ООО "РВБ"</v>
      </c>
      <c r="D74" s="13" t="str">
        <f>CONCATENATE(Общая!G63," ",Общая!H63," ",Общая!I63," 
", Общая!K63," ",Общая!L63)</f>
        <v>Столин Андрей Анатольевич 
Руководитель группы инженеров 1 год 2 месяца</v>
      </c>
      <c r="E74" s="14" t="str">
        <f>Общая!M63</f>
        <v>первичная</v>
      </c>
      <c r="F74" s="100"/>
      <c r="G74" s="14" t="str">
        <f>Общая!N63</f>
        <v>руководящий работник</v>
      </c>
      <c r="H74" s="39" t="str">
        <f>Общая!S63</f>
        <v>ПТЭТЭ</v>
      </c>
      <c r="I74" s="15">
        <f>Общая!V63</f>
        <v>0.4375</v>
      </c>
    </row>
    <row r="75" spans="2:9" s="7" customFormat="1" ht="80.099999999999994" customHeight="1" x14ac:dyDescent="0.25">
      <c r="B75" s="6">
        <f>Общая!B64</f>
        <v>61</v>
      </c>
      <c r="C75" s="12" t="str">
        <f>Общая!E64</f>
        <v>ООО "РВБ"</v>
      </c>
      <c r="D75" s="13" t="str">
        <f>CONCATENATE(Общая!G64," ",Общая!H64," ",Общая!I64," 
", Общая!K64," ",Общая!L64)</f>
        <v>Архипюк Константин Анатольевич 
Инженер теплотехник 1,5 года</v>
      </c>
      <c r="E75" s="14" t="str">
        <f>Общая!M64</f>
        <v>первичная</v>
      </c>
      <c r="F75" s="100"/>
      <c r="G75" s="14" t="str">
        <f>Общая!N64</f>
        <v>управленчиский персонал</v>
      </c>
      <c r="H75" s="39" t="str">
        <f>Общая!S64</f>
        <v>ПТЭТЭ</v>
      </c>
      <c r="I75" s="15">
        <f>Общая!V64</f>
        <v>0.4375</v>
      </c>
    </row>
    <row r="76" spans="2:9" s="7" customFormat="1" ht="80.099999999999994" customHeight="1" x14ac:dyDescent="0.25">
      <c r="B76" s="6">
        <f>Общая!B65</f>
        <v>62</v>
      </c>
      <c r="C76" s="12" t="str">
        <f>Общая!E65</f>
        <v>АО "Раменская теплосеть"</v>
      </c>
      <c r="D76" s="13" t="str">
        <f>CONCATENATE(Общая!G65," ",Общая!H65," ",Общая!I65," 
", Общая!K65," ",Общая!L65)</f>
        <v>Узкий Андрей Евгеньевич 
заместитель генерального директора по производству 5 лет</v>
      </c>
      <c r="E76" s="14" t="str">
        <f>Общая!M65</f>
        <v>очередная</v>
      </c>
      <c r="F76" s="100"/>
      <c r="G76" s="14" t="str">
        <f>Общая!N65</f>
        <v>управленчиский персонал</v>
      </c>
      <c r="H76" s="39" t="str">
        <f>Общая!S65</f>
        <v>ПТЭТЭ</v>
      </c>
      <c r="I76" s="15">
        <f>Общая!V65</f>
        <v>0.4375</v>
      </c>
    </row>
    <row r="77" spans="2:9" s="7" customFormat="1" ht="80.099999999999994" customHeight="1" x14ac:dyDescent="0.25">
      <c r="B77" s="6">
        <f>Общая!B66</f>
        <v>63</v>
      </c>
      <c r="C77" s="12" t="str">
        <f>Общая!E66</f>
        <v>АО "Раменская теплосеть"</v>
      </c>
      <c r="D77" s="13" t="str">
        <f>CONCATENATE(Общая!G66," ",Общая!H66," ",Общая!I66," 
", Общая!K66," ",Общая!L66)</f>
        <v>Саитов Павел Анвяревич 
главный инженер 3 месяца</v>
      </c>
      <c r="E77" s="14" t="str">
        <f>Общая!M66</f>
        <v>первичная</v>
      </c>
      <c r="F77" s="100"/>
      <c r="G77" s="14" t="str">
        <f>Общая!N66</f>
        <v>управленчиский персонал</v>
      </c>
      <c r="H77" s="39" t="str">
        <f>Общая!S66</f>
        <v>ПТЭТЭ</v>
      </c>
      <c r="I77" s="15">
        <f>Общая!V66</f>
        <v>0.4375</v>
      </c>
    </row>
    <row r="78" spans="2:9" s="7" customFormat="1" ht="80.099999999999994" customHeight="1" x14ac:dyDescent="0.25">
      <c r="B78" s="6">
        <f>Общая!B67</f>
        <v>64</v>
      </c>
      <c r="C78" s="12" t="str">
        <f>Общая!E67</f>
        <v>АО "Раменская теплосеть"</v>
      </c>
      <c r="D78" s="13" t="str">
        <f>CONCATENATE(Общая!G67," ",Общая!H67," ",Общая!I67," 
", Общая!K67," ",Общая!L67)</f>
        <v>Романов Александр Викторович 
Директор Ильинской теплосети 14 лет</v>
      </c>
      <c r="E78" s="14" t="str">
        <f>Общая!M67</f>
        <v>очередная</v>
      </c>
      <c r="F78" s="100"/>
      <c r="G78" s="14" t="str">
        <f>Общая!N67</f>
        <v>руководитель структурного подразделения</v>
      </c>
      <c r="H78" s="39" t="str">
        <f>Общая!S67</f>
        <v>ПТЭТЭ</v>
      </c>
      <c r="I78" s="15">
        <f>Общая!V67</f>
        <v>0.4375</v>
      </c>
    </row>
    <row r="79" spans="2:9" s="7" customFormat="1" ht="80.099999999999994" customHeight="1" x14ac:dyDescent="0.25">
      <c r="B79" s="6">
        <f>Общая!B68</f>
        <v>65</v>
      </c>
      <c r="C79" s="12" t="str">
        <f>Общая!E68</f>
        <v>АО "Раменская теплосеть"</v>
      </c>
      <c r="D79" s="13" t="str">
        <f>CONCATENATE(Общая!G68," ",Общая!H68," ",Общая!I68," 
", Общая!K68," ",Общая!L68)</f>
        <v>Егоров Сергей Викторович 
Директор Раменской теплосети 4 года</v>
      </c>
      <c r="E79" s="14" t="str">
        <f>Общая!M68</f>
        <v>очередная</v>
      </c>
      <c r="F79" s="132"/>
      <c r="G79" s="14" t="str">
        <f>Общая!N68</f>
        <v>руководитель структурного подразделения</v>
      </c>
      <c r="H79" s="39" t="str">
        <f>Общая!S68</f>
        <v>ПТЭТЭ</v>
      </c>
      <c r="I79" s="15">
        <f>Общая!V68</f>
        <v>0.4375</v>
      </c>
    </row>
    <row r="80" spans="2:9" s="7" customFormat="1" ht="80.099999999999994" customHeight="1" x14ac:dyDescent="0.25">
      <c r="B80" s="6">
        <f>Общая!B69</f>
        <v>66</v>
      </c>
      <c r="C80" s="12" t="str">
        <f>Общая!E69</f>
        <v>АО "Раменская теплосеть"</v>
      </c>
      <c r="D80" s="13" t="str">
        <f>CONCATENATE(Общая!G69," ",Общая!H69," ",Общая!I69," 
", Общая!K69," ",Общая!L69)</f>
        <v>Давыдов Игорь Владимирович 
Директор  Гжельской теплосети 4 года</v>
      </c>
      <c r="E80" s="14" t="str">
        <f>Общая!M69</f>
        <v>очередная</v>
      </c>
      <c r="F80" s="100"/>
      <c r="G80" s="14" t="str">
        <f>Общая!N69</f>
        <v>руководитель структурного подразделения</v>
      </c>
      <c r="H80" s="39" t="str">
        <f>Общая!S69</f>
        <v>ПТЭТЭ</v>
      </c>
      <c r="I80" s="15">
        <f>Общая!V69</f>
        <v>0.4375</v>
      </c>
    </row>
    <row r="81" spans="2:9" s="7" customFormat="1" ht="80.099999999999994" customHeight="1" x14ac:dyDescent="0.25">
      <c r="B81" s="6">
        <f>Общая!B70</f>
        <v>67</v>
      </c>
      <c r="C81" s="12" t="str">
        <f>Общая!E70</f>
        <v>ООО "Выбор-Мск"</v>
      </c>
      <c r="D81" s="13" t="str">
        <f>CONCATENATE(Общая!G70," ",Общая!H70," ",Общая!I70," 
", Общая!K70," ",Общая!L70)</f>
        <v>Сирман Виталий Викторович 
Главный энергетик 4 года</v>
      </c>
      <c r="E81" s="14" t="str">
        <f>Общая!M70</f>
        <v>очередная</v>
      </c>
      <c r="F81" s="100" t="s">
        <v>134</v>
      </c>
      <c r="G81" s="14" t="str">
        <f>Общая!N70</f>
        <v>административно-технический персонал</v>
      </c>
      <c r="H81" s="39" t="str">
        <f>Общая!S70</f>
        <v>ПТЭЭПЭЭ</v>
      </c>
      <c r="I81" s="15">
        <f>Общая!V70</f>
        <v>0.4375</v>
      </c>
    </row>
    <row r="82" spans="2:9" s="7" customFormat="1" ht="80.099999999999994" customHeight="1" x14ac:dyDescent="0.25">
      <c r="B82" s="6">
        <f>Общая!B71</f>
        <v>68</v>
      </c>
      <c r="C82" s="12" t="str">
        <f>Общая!E71</f>
        <v>ООО "Барилла Рус"</v>
      </c>
      <c r="D82" s="13" t="str">
        <f>CONCATENATE(Общая!G71," ",Общая!H71," ",Общая!I71," 
", Общая!K71," ",Общая!L71)</f>
        <v>Илемков  Игорь Сергеевич 
Главный энергетик 0 лет 10 месяцев</v>
      </c>
      <c r="E82" s="14" t="str">
        <f>Общая!M71</f>
        <v>очередная</v>
      </c>
      <c r="F82" s="100" t="s">
        <v>134</v>
      </c>
      <c r="G82" s="14" t="str">
        <f>Общая!N71</f>
        <v>административно-технический персонал</v>
      </c>
      <c r="H82" s="39" t="str">
        <f>Общая!S71</f>
        <v>ПТЭЭПЭЭ</v>
      </c>
      <c r="I82" s="15">
        <f>Общая!V71</f>
        <v>0.4375</v>
      </c>
    </row>
    <row r="83" spans="2:9" s="7" customFormat="1" ht="80.099999999999994" customHeight="1" x14ac:dyDescent="0.25">
      <c r="B83" s="6">
        <f>Общая!B72</f>
        <v>69</v>
      </c>
      <c r="C83" s="12" t="str">
        <f>Общая!E72</f>
        <v>ИП Гунин В В.</v>
      </c>
      <c r="D83" s="13" t="str">
        <f>CONCATENATE(Общая!G72," ",Общая!H72," ",Общая!I72," 
", Общая!K72," ",Общая!L72)</f>
        <v xml:space="preserve">Гунин Виталий  Валерьевич  
Руководитель  4 года </v>
      </c>
      <c r="E83" s="14" t="str">
        <f>Общая!M72</f>
        <v>первичная</v>
      </c>
      <c r="F83" s="123"/>
      <c r="G83" s="14" t="str">
        <f>Общая!N72</f>
        <v>управленчиский персонал</v>
      </c>
      <c r="H83" s="39" t="str">
        <f>Общая!S72</f>
        <v>ПТЭТЭ</v>
      </c>
      <c r="I83" s="15">
        <f>Общая!V72</f>
        <v>0.45833333333333298</v>
      </c>
    </row>
    <row r="84" spans="2:9" s="7" customFormat="1" ht="80.099999999999994" customHeight="1" x14ac:dyDescent="0.25">
      <c r="B84" s="6">
        <f>Общая!B73</f>
        <v>70</v>
      </c>
      <c r="C84" s="12" t="str">
        <f>Общая!E73</f>
        <v>ООО "Бизнес и К"</v>
      </c>
      <c r="D84" s="13" t="str">
        <f>CONCATENATE(Общая!G73," ",Общая!H73," ",Общая!I73," 
", Общая!K73," ",Общая!L73)</f>
        <v>Веряскин Евгений Владимирович 
главный инженер 4 года</v>
      </c>
      <c r="E84" s="14" t="str">
        <f>Общая!M73</f>
        <v>очередная</v>
      </c>
      <c r="F84" s="100"/>
      <c r="G84" s="14" t="str">
        <f>Общая!N73</f>
        <v>руководитель структурного подразделения</v>
      </c>
      <c r="H84" s="39" t="str">
        <f>Общая!S73</f>
        <v>ПТЭТЭ</v>
      </c>
      <c r="I84" s="15">
        <f>Общая!V73</f>
        <v>0.45833333333333298</v>
      </c>
    </row>
    <row r="85" spans="2:9" s="7" customFormat="1" ht="80.099999999999994" customHeight="1" x14ac:dyDescent="0.25">
      <c r="B85" s="6">
        <f>Общая!B74</f>
        <v>71</v>
      </c>
      <c r="C85" s="12" t="str">
        <f>Общая!E74</f>
        <v>ООО "Бизнес и К"</v>
      </c>
      <c r="D85" s="13" t="str">
        <f>CONCATENATE(Общая!G74," ",Общая!H74," ",Общая!I74," 
", Общая!K74," ",Общая!L74)</f>
        <v>Филиппов Филипп Михайлович 
Инженер-теплотехник 4 года</v>
      </c>
      <c r="E85" s="14" t="str">
        <f>Общая!M74</f>
        <v>очередная</v>
      </c>
      <c r="F85" s="100"/>
      <c r="G85" s="14" t="str">
        <f>Общая!N74</f>
        <v>специалист</v>
      </c>
      <c r="H85" s="39" t="str">
        <f>Общая!S74</f>
        <v>ПТЭТЭ</v>
      </c>
      <c r="I85" s="15">
        <f>Общая!V74</f>
        <v>0.45833333333333298</v>
      </c>
    </row>
    <row r="86" spans="2:9" s="7" customFormat="1" ht="80.099999999999994" customHeight="1" x14ac:dyDescent="0.25">
      <c r="B86" s="6">
        <f>Общая!B75</f>
        <v>72</v>
      </c>
      <c r="C86" s="12" t="str">
        <f>Общая!E75</f>
        <v>ООО "Бизнес и К"</v>
      </c>
      <c r="D86" s="13" t="str">
        <f>CONCATENATE(Общая!G75," ",Общая!H75," ",Общая!I75," 
", Общая!K75," ",Общая!L75)</f>
        <v>Овечкин Алексей Викторович 
Главный энергетик 3 года</v>
      </c>
      <c r="E86" s="14" t="str">
        <f>Общая!M75</f>
        <v>очередная</v>
      </c>
      <c r="F86" s="100"/>
      <c r="G86" s="14" t="str">
        <f>Общая!N75</f>
        <v>специалист</v>
      </c>
      <c r="H86" s="39" t="str">
        <f>Общая!S75</f>
        <v>ПТЭТЭ</v>
      </c>
      <c r="I86" s="15">
        <f>Общая!V75</f>
        <v>0.45833333333333298</v>
      </c>
    </row>
    <row r="87" spans="2:9" s="7" customFormat="1" ht="80.099999999999994" customHeight="1" x14ac:dyDescent="0.25">
      <c r="B87" s="6">
        <f>Общая!B76</f>
        <v>73</v>
      </c>
      <c r="C87" s="12" t="str">
        <f>Общая!E76</f>
        <v>ООО "Бизнес и К"</v>
      </c>
      <c r="D87" s="13" t="str">
        <f>CONCATENATE(Общая!G76," ",Общая!H76," ",Общая!I76," 
", Общая!K76," ",Общая!L76)</f>
        <v>Рукосуев Константин Владимирович 
Инженер по пожарной безопасности 3 года</v>
      </c>
      <c r="E87" s="14" t="str">
        <f>Общая!M76</f>
        <v>очередная</v>
      </c>
      <c r="F87" s="100"/>
      <c r="G87" s="14" t="str">
        <f>Общая!N76</f>
        <v>специалист</v>
      </c>
      <c r="H87" s="39" t="str">
        <f>Общая!S76</f>
        <v>ПТЭТЭ</v>
      </c>
      <c r="I87" s="15">
        <f>Общая!V76</f>
        <v>0.45833333333333298</v>
      </c>
    </row>
    <row r="88" spans="2:9" s="7" customFormat="1" ht="80.099999999999994" customHeight="1" x14ac:dyDescent="0.25">
      <c r="B88" s="6">
        <f>Общая!B77</f>
        <v>74</v>
      </c>
      <c r="C88" s="12" t="str">
        <f>Общая!E77</f>
        <v>ООО "Бизнес и К"</v>
      </c>
      <c r="D88" s="13" t="str">
        <f>CONCATENATE(Общая!G77," ",Общая!H77," ",Общая!I77," 
", Общая!K77," ",Общая!L77)</f>
        <v>Серов Алексей Александрович 
Инженер по эксплуатации зданий и сооружений 1,5 года</v>
      </c>
      <c r="E88" s="14" t="str">
        <f>Общая!M77</f>
        <v>очередная</v>
      </c>
      <c r="F88" s="100"/>
      <c r="G88" s="14" t="str">
        <f>Общая!N77</f>
        <v>руководящий работник</v>
      </c>
      <c r="H88" s="39" t="str">
        <f>Общая!S77</f>
        <v>ПТЭТЭ</v>
      </c>
      <c r="I88" s="15">
        <f>Общая!V77</f>
        <v>0.45833333333333298</v>
      </c>
    </row>
    <row r="89" spans="2:9" s="7" customFormat="1" ht="80.099999999999994" customHeight="1" x14ac:dyDescent="0.25">
      <c r="B89" s="6">
        <f>Общая!B78</f>
        <v>75</v>
      </c>
      <c r="C89" s="12" t="str">
        <f>Общая!E78</f>
        <v>АО "Корпорация "Тактическое Ракетное Вооружение"</v>
      </c>
      <c r="D89" s="13" t="str">
        <f>CONCATENATE(Общая!G78," ",Общая!H78," ",Общая!I78," 
", Общая!K78," ",Общая!L78)</f>
        <v>Шулаков Виктор  Фомич 
Начальник РЭД-заместитель главного инженера по энергообеспечению и ремонту оборудования 10 лет</v>
      </c>
      <c r="E89" s="14" t="str">
        <f>Общая!M78</f>
        <v>очередная</v>
      </c>
      <c r="F89" s="100" t="s">
        <v>134</v>
      </c>
      <c r="G89" s="14" t="str">
        <f>Общая!N78</f>
        <v>административно-технический персонал, с правом испытания оборудования повышенным напряжением</v>
      </c>
      <c r="H89" s="39" t="str">
        <f>Общая!S78</f>
        <v>ПТЭЭПЭЭ</v>
      </c>
      <c r="I89" s="15">
        <f>Общая!V78</f>
        <v>0.45833333333333298</v>
      </c>
    </row>
    <row r="90" spans="2:9" s="7" customFormat="1" ht="80.099999999999994" customHeight="1" x14ac:dyDescent="0.25">
      <c r="B90" s="6">
        <f>Общая!B79</f>
        <v>76</v>
      </c>
      <c r="C90" s="12" t="str">
        <f>Общая!E79</f>
        <v>АО "Корпорация "Тактическое Ракетное Вооружение"</v>
      </c>
      <c r="D90" s="13" t="str">
        <f>CONCATENATE(Общая!G79," ",Общая!H79," ",Общая!I79," 
", Общая!K79," ",Общая!L79)</f>
        <v>Биченков Александр Николаевич 
Начальнеика цеха №2
И.о. главного энергетика 9 лет</v>
      </c>
      <c r="E90" s="14" t="str">
        <f>Общая!M79</f>
        <v>очередная</v>
      </c>
      <c r="F90" s="100" t="s">
        <v>134</v>
      </c>
      <c r="G90" s="14" t="str">
        <f>Общая!N79</f>
        <v>административно-технический персонал, с правом испытания оборудования повышенным напряжением</v>
      </c>
      <c r="H90" s="39" t="str">
        <f>Общая!S79</f>
        <v>ПТЭЭПЭЭ</v>
      </c>
      <c r="I90" s="15">
        <f>Общая!V79</f>
        <v>0.45833333333333298</v>
      </c>
    </row>
    <row r="91" spans="2:9" s="7" customFormat="1" ht="80.099999999999994" customHeight="1" x14ac:dyDescent="0.25">
      <c r="B91" s="6">
        <f>Общая!B80</f>
        <v>77</v>
      </c>
      <c r="C91" s="12" t="str">
        <f>Общая!E80</f>
        <v>АО "Корпорация "Тактическое Ракетное Вооружение"</v>
      </c>
      <c r="D91" s="13" t="str">
        <f>CONCATENATE(Общая!G80," ",Общая!H80," ",Общая!I80," 
", Общая!K80," ",Общая!L80)</f>
        <v>Филимонов Виктор  Анатольевич 
Заместитель начальника РЭД-44 по теплоснабжению 9 лет</v>
      </c>
      <c r="E91" s="14" t="str">
        <f>Общая!M80</f>
        <v>первичная</v>
      </c>
      <c r="F91" s="100" t="s">
        <v>263</v>
      </c>
      <c r="G91" s="14" t="str">
        <f>Общая!N80</f>
        <v>административно-технический персонал, с правом испытания оборудования повышенным напряжением</v>
      </c>
      <c r="H91" s="39" t="str">
        <f>Общая!S80</f>
        <v>ПТЭЭПЭЭ</v>
      </c>
      <c r="I91" s="15">
        <f>Общая!V80</f>
        <v>0.45833333333333298</v>
      </c>
    </row>
    <row r="92" spans="2:9" s="7" customFormat="1" ht="80.099999999999994" customHeight="1" x14ac:dyDescent="0.25">
      <c r="B92" s="6">
        <f>Общая!B81</f>
        <v>78</v>
      </c>
      <c r="C92" s="12" t="str">
        <f>Общая!E81</f>
        <v>АО "Корпорация "Тактическое Ракетное Вооружение"</v>
      </c>
      <c r="D92" s="13" t="str">
        <f>CONCATENATE(Общая!G81," ",Общая!H81," ",Общая!I81," 
", Общая!K81," ",Общая!L81)</f>
        <v>Пистуненко Александр Васильевич 
Мастер 10 месяцев</v>
      </c>
      <c r="E92" s="14" t="str">
        <f>Общая!M81</f>
        <v>очередная</v>
      </c>
      <c r="F92" s="100" t="s">
        <v>134</v>
      </c>
      <c r="G92" s="14" t="str">
        <f>Общая!N81</f>
        <v>административно-технический персонал, с правом испытания оборудования повышенным напряжением</v>
      </c>
      <c r="H92" s="39" t="str">
        <f>Общая!S81</f>
        <v>ПТЭЭПЭЭ</v>
      </c>
      <c r="I92" s="15">
        <f>Общая!V81</f>
        <v>0.45833333333333298</v>
      </c>
    </row>
    <row r="93" spans="2:9" s="7" customFormat="1" ht="80.099999999999994" customHeight="1" x14ac:dyDescent="0.25">
      <c r="B93" s="6">
        <f>Общая!B82</f>
        <v>79</v>
      </c>
      <c r="C93" s="12" t="str">
        <f>Общая!E82</f>
        <v>АО "Корпорация "Тактическое Ракетное Вооружение"</v>
      </c>
      <c r="D93" s="13" t="str">
        <f>CONCATENATE(Общая!G82," ",Общая!H82," ",Общая!I82," 
", Общая!K82," ",Общая!L82)</f>
        <v>Агафонов Александр Александрович 
Механик-энергетик цеха №22 8 лет</v>
      </c>
      <c r="E93" s="14" t="str">
        <f>Общая!M82</f>
        <v>очередная</v>
      </c>
      <c r="F93" s="100" t="s">
        <v>149</v>
      </c>
      <c r="G93" s="14" t="str">
        <f>Общая!N82</f>
        <v>административно-технический персонал, с правом испытания оборудования повышенным напряжением</v>
      </c>
      <c r="H93" s="39" t="str">
        <f>Общая!S82</f>
        <v>ПТЭЭПЭЭ</v>
      </c>
      <c r="I93" s="15">
        <f>Общая!V82</f>
        <v>0.45833333333333298</v>
      </c>
    </row>
    <row r="94" spans="2:9" s="7" customFormat="1" ht="80.099999999999994" customHeight="1" x14ac:dyDescent="0.25">
      <c r="B94" s="6">
        <f>Общая!B83</f>
        <v>80</v>
      </c>
      <c r="C94" s="12" t="str">
        <f>Общая!E83</f>
        <v>АО "Вкусвилл"</v>
      </c>
      <c r="D94" s="13" t="str">
        <f>CONCATENATE(Общая!G83," ",Общая!H83," ",Общая!I83," 
", Общая!K83," ",Общая!L83)</f>
        <v>Рыбкин Алексей Михайлович 
руководитель отдела по обеспечению розницы 2 года</v>
      </c>
      <c r="E94" s="14" t="str">
        <f>Общая!M83</f>
        <v>первичная</v>
      </c>
      <c r="F94" s="100"/>
      <c r="G94" s="14" t="str">
        <f>Общая!N83</f>
        <v>Руководящий работник</v>
      </c>
      <c r="H94" s="39" t="str">
        <f>Общая!S83</f>
        <v>ПТЭТЭ</v>
      </c>
      <c r="I94" s="15">
        <f>Общая!V83</f>
        <v>0.45833333333333298</v>
      </c>
    </row>
    <row r="95" spans="2:9" s="7" customFormat="1" ht="80.099999999999994" customHeight="1" x14ac:dyDescent="0.25">
      <c r="B95" s="6">
        <f>Общая!B84</f>
        <v>81</v>
      </c>
      <c r="C95" s="12" t="str">
        <f>Общая!E84</f>
        <v>МУП "Домодедовский водоканал"</v>
      </c>
      <c r="D95" s="13" t="str">
        <f>CONCATENATE(Общая!G84," ",Общая!H84," ",Общая!I84," 
", Общая!K84," ",Общая!L84)</f>
        <v>Майоров Александр Николаевич 
Главный энергетик 10</v>
      </c>
      <c r="E95" s="14" t="str">
        <f>Общая!M84</f>
        <v>очередная</v>
      </c>
      <c r="F95" s="100" t="s">
        <v>134</v>
      </c>
      <c r="G95" s="14" t="str">
        <f>Общая!N84</f>
        <v>административно-технический персонал</v>
      </c>
      <c r="H95" s="39" t="str">
        <f>Общая!S84</f>
        <v>ПТЭЭПЭЭ</v>
      </c>
      <c r="I95" s="15">
        <f>Общая!V84</f>
        <v>0.45833333333333298</v>
      </c>
    </row>
    <row r="96" spans="2:9" s="7" customFormat="1" ht="80.099999999999994" customHeight="1" x14ac:dyDescent="0.25">
      <c r="B96" s="6">
        <f>Общая!B85</f>
        <v>82</v>
      </c>
      <c r="C96" s="12" t="str">
        <f>Общая!E85</f>
        <v>МУП "Домодедовский водоканал"</v>
      </c>
      <c r="D96" s="13" t="str">
        <f>CONCATENATE(Общая!G85," ",Общая!H85," ",Общая!I85," 
", Общая!K85," ",Общая!L85)</f>
        <v>Косьмин Роман Олегович 
Главный инженер 0</v>
      </c>
      <c r="E96" s="14" t="str">
        <f>Общая!M85</f>
        <v>первичная</v>
      </c>
      <c r="F96" s="100" t="s">
        <v>149</v>
      </c>
      <c r="G96" s="14" t="str">
        <f>Общая!N85</f>
        <v>административно-технический персонал</v>
      </c>
      <c r="H96" s="39" t="str">
        <f>Общая!S85</f>
        <v>ПТЭЭПЭЭ</v>
      </c>
      <c r="I96" s="15">
        <f>Общая!V85</f>
        <v>0.45833333333333298</v>
      </c>
    </row>
    <row r="97" spans="2:9" s="7" customFormat="1" ht="80.099999999999994" customHeight="1" x14ac:dyDescent="0.25">
      <c r="B97" s="6">
        <f>Общая!B86</f>
        <v>83</v>
      </c>
      <c r="C97" s="12" t="str">
        <f>Общая!E86</f>
        <v>МУП "Домодедовский водоканал"</v>
      </c>
      <c r="D97" s="13" t="str">
        <f>CONCATENATE(Общая!G86," ",Общая!H86," ",Общая!I86," 
", Общая!K86," ",Общая!L86)</f>
        <v>Мареева Лариса Владимировна 
Руководитель СОТ 3</v>
      </c>
      <c r="E97" s="14" t="str">
        <f>Общая!M86</f>
        <v>первичная</v>
      </c>
      <c r="F97" s="100" t="s">
        <v>149</v>
      </c>
      <c r="G97" s="14" t="str">
        <f>Общая!N86</f>
        <v>Специалист по охране труда</v>
      </c>
      <c r="H97" s="39" t="str">
        <f>Общая!S86</f>
        <v>ПТЭЭПЭЭ</v>
      </c>
      <c r="I97" s="15">
        <f>Общая!V86</f>
        <v>0.45833333333333298</v>
      </c>
    </row>
    <row r="98" spans="2:9" s="7" customFormat="1" ht="80.099999999999994" customHeight="1" x14ac:dyDescent="0.25">
      <c r="B98" s="6">
        <f>Общая!B87</f>
        <v>84</v>
      </c>
      <c r="C98" s="12" t="str">
        <f>Общая!E87</f>
        <v>МУП "Домодедовский водоканал"</v>
      </c>
      <c r="D98" s="13" t="str">
        <f>CONCATENATE(Общая!G87," ",Общая!H87," ",Общая!I87," 
", Общая!K87," ",Общая!L87)</f>
        <v>Чекмарёв Денис Анатальевич 
Заместитель главного инженера 0</v>
      </c>
      <c r="E98" s="14" t="str">
        <f>Общая!M87</f>
        <v>первичная</v>
      </c>
      <c r="F98" s="100" t="s">
        <v>149</v>
      </c>
      <c r="G98" s="14" t="str">
        <f>Общая!N87</f>
        <v>административно-технический персонал</v>
      </c>
      <c r="H98" s="39" t="str">
        <f>Общая!S87</f>
        <v>ПТЭЭПЭЭ</v>
      </c>
      <c r="I98" s="15">
        <f>Общая!V87</f>
        <v>0.45833333333333298</v>
      </c>
    </row>
    <row r="99" spans="2:9" s="7" customFormat="1" ht="80.099999999999994" customHeight="1" x14ac:dyDescent="0.25">
      <c r="B99" s="6">
        <f>Общая!B88</f>
        <v>85</v>
      </c>
      <c r="C99" s="12" t="str">
        <f>Общая!E88</f>
        <v>ГБУЗ «ГП №36 ДЗМ»</v>
      </c>
      <c r="D99" s="13" t="str">
        <f>CONCATENATE(Общая!G88," ",Общая!H88," ",Общая!I88," 
", Общая!K88," ",Общая!L88)</f>
        <v>Гончаров Константин Анатольевич 
Ведущий инженер технического отдела 0,5 года</v>
      </c>
      <c r="E99" s="14" t="str">
        <f>Общая!M88</f>
        <v>первичная</v>
      </c>
      <c r="F99" s="100"/>
      <c r="G99" s="14" t="str">
        <f>Общая!N88</f>
        <v>управленчиский персонал</v>
      </c>
      <c r="H99" s="39" t="str">
        <f>Общая!S88</f>
        <v>ПТЭТЭ</v>
      </c>
      <c r="I99" s="15">
        <f>Общая!V88</f>
        <v>0.45833333333333298</v>
      </c>
    </row>
    <row r="100" spans="2:9" s="7" customFormat="1" ht="80.099999999999994" customHeight="1" x14ac:dyDescent="0.25">
      <c r="B100" s="6">
        <f>Общая!B89</f>
        <v>86</v>
      </c>
      <c r="C100" s="12" t="str">
        <f>Общая!E89</f>
        <v>ООО "НАВИГАТОР"</v>
      </c>
      <c r="D100" s="13" t="str">
        <f>CONCATENATE(Общая!G89," ",Общая!H89," ",Общая!I89," 
", Общая!K89," ",Общая!L89)</f>
        <v>Аксенов Дмитрий Александрович 
Руководитель проекта 4 года</v>
      </c>
      <c r="E100" s="14" t="str">
        <f>Общая!M89</f>
        <v>внеочередная</v>
      </c>
      <c r="F100" s="100" t="s">
        <v>547</v>
      </c>
      <c r="G100" s="14" t="str">
        <f>Общая!N89</f>
        <v>административно-технический персонал</v>
      </c>
      <c r="H100" s="39" t="str">
        <f>Общая!S89</f>
        <v>ПТЭЭПЭЭ</v>
      </c>
      <c r="I100" s="15">
        <f>Общая!V89</f>
        <v>0.45833333333333298</v>
      </c>
    </row>
    <row r="101" spans="2:9" s="7" customFormat="1" ht="80.099999999999994" customHeight="1" x14ac:dyDescent="0.25">
      <c r="B101" s="6">
        <f>Общая!B90</f>
        <v>87</v>
      </c>
      <c r="C101" s="12" t="str">
        <f>Общая!E90</f>
        <v>ООО "ИВСТАР"</v>
      </c>
      <c r="D101" s="13" t="str">
        <f>CONCATENATE(Общая!G90," ",Общая!H90," ",Общая!I90," 
", Общая!K90," ",Общая!L90)</f>
        <v xml:space="preserve">Груднев Кирилл Александрович 
Монтажник связи 3 года </v>
      </c>
      <c r="E101" s="14" t="str">
        <f>Общая!M90</f>
        <v xml:space="preserve">Очередная </v>
      </c>
      <c r="F101" s="100" t="s">
        <v>554</v>
      </c>
      <c r="G101" s="14" t="str">
        <f>Общая!N90</f>
        <v xml:space="preserve"> ремонтный персонал</v>
      </c>
      <c r="H101" s="39" t="str">
        <f>Общая!S90</f>
        <v>ПТЭЭПЭЭ</v>
      </c>
      <c r="I101" s="15">
        <f>Общая!V90</f>
        <v>0.45833333333333298</v>
      </c>
    </row>
    <row r="102" spans="2:9" s="7" customFormat="1" ht="80.099999999999994" customHeight="1" x14ac:dyDescent="0.25">
      <c r="B102" s="6">
        <f>Общая!B91</f>
        <v>88</v>
      </c>
      <c r="C102" s="12" t="str">
        <f>Общая!E91</f>
        <v>ООО "УК Коэффициент Значимости"</v>
      </c>
      <c r="D102" s="13" t="str">
        <f>CONCATENATE(Общая!G91," ",Общая!H91," ",Общая!I91," 
", Общая!K91," ",Общая!L91)</f>
        <v>Алёшин  Александр Алексеевич 
управляющий 6 мес</v>
      </c>
      <c r="E102" s="14" t="str">
        <f>Общая!M91</f>
        <v>первичная</v>
      </c>
      <c r="F102" s="116"/>
      <c r="G102" s="14" t="str">
        <f>Общая!N91</f>
        <v>руководитель структурного подразделения</v>
      </c>
      <c r="H102" s="39" t="str">
        <f>Общая!S91</f>
        <v>ПТЭТЭ</v>
      </c>
      <c r="I102" s="15">
        <f>Общая!V91</f>
        <v>0.45833333333333298</v>
      </c>
    </row>
    <row r="103" spans="2:9" s="7" customFormat="1" ht="80.099999999999994" customHeight="1" x14ac:dyDescent="0.25">
      <c r="B103" s="6">
        <f>Общая!B92</f>
        <v>89</v>
      </c>
      <c r="C103" s="12" t="str">
        <f>Общая!E92</f>
        <v>ООО "УК Коэффициент Значимости"</v>
      </c>
      <c r="D103" s="13" t="str">
        <f>CONCATENATE(Общая!G92," ",Общая!H92," ",Общая!I92," 
", Общая!K92," ",Общая!L92)</f>
        <v>Куликов Михаил Николаевич 
инженер по эксплуатации 6 мес</v>
      </c>
      <c r="E103" s="14" t="str">
        <f>Общая!M92</f>
        <v>первичная</v>
      </c>
      <c r="F103" s="100"/>
      <c r="G103" s="14" t="str">
        <f>Общая!N92</f>
        <v>осуществляющий эксплуатацию тепловых энергоустановок</v>
      </c>
      <c r="H103" s="39" t="str">
        <f>Общая!S92</f>
        <v>ПТЭТЭ</v>
      </c>
      <c r="I103" s="15">
        <f>Общая!V92</f>
        <v>0.47916666666666702</v>
      </c>
    </row>
    <row r="104" spans="2:9" s="7" customFormat="1" ht="80.099999999999994" customHeight="1" x14ac:dyDescent="0.25">
      <c r="B104" s="6">
        <f>Общая!B93</f>
        <v>90</v>
      </c>
      <c r="C104" s="12" t="str">
        <f>Общая!E93</f>
        <v>ООО "УК Коэффициент Значимости"</v>
      </c>
      <c r="D104" s="13" t="str">
        <f>CONCATENATE(Общая!G93," ",Общая!H93," ",Общая!I93," 
", Общая!K93," ",Общая!L93)</f>
        <v>Титков Сергей Александрович 
инженер по эксплуатации 6 мес</v>
      </c>
      <c r="E104" s="14" t="str">
        <f>Общая!M93</f>
        <v>первичная</v>
      </c>
      <c r="F104" s="100"/>
      <c r="G104" s="14" t="str">
        <f>Общая!N93</f>
        <v>осуществляющий эксплуатацию тепловых энергоустановок</v>
      </c>
      <c r="H104" s="39" t="str">
        <f>Общая!S93</f>
        <v>ПТЭТЭ</v>
      </c>
      <c r="I104" s="15">
        <f>Общая!V93</f>
        <v>0.47916666666666702</v>
      </c>
    </row>
    <row r="105" spans="2:9" s="7" customFormat="1" ht="80.099999999999994" customHeight="1" x14ac:dyDescent="0.25">
      <c r="B105" s="6">
        <f>Общая!B94</f>
        <v>91</v>
      </c>
      <c r="C105" s="12" t="str">
        <f>Общая!E94</f>
        <v>АО "ЗМУ"</v>
      </c>
      <c r="D105" s="13" t="str">
        <f>CONCATENATE(Общая!G94," ",Общая!H94," ",Общая!I94," 
", Общая!K94," ",Общая!L94)</f>
        <v>Тарасов Сергей  Владимирович 
Главный механик 9 месяцев</v>
      </c>
      <c r="E105" s="14" t="str">
        <f>Общая!M94</f>
        <v>внеочередная</v>
      </c>
      <c r="F105" s="100" t="s">
        <v>208</v>
      </c>
      <c r="G105" s="14" t="str">
        <f>Общая!N94</f>
        <v>административно-технический персонал</v>
      </c>
      <c r="H105" s="39" t="str">
        <f>Общая!S94</f>
        <v>ПТЭЭПЭЭ</v>
      </c>
      <c r="I105" s="15">
        <f>Общая!V94</f>
        <v>0.47916666666666702</v>
      </c>
    </row>
    <row r="106" spans="2:9" s="7" customFormat="1" ht="80.099999999999994" customHeight="1" x14ac:dyDescent="0.25">
      <c r="B106" s="6">
        <f>Общая!B95</f>
        <v>92</v>
      </c>
      <c r="C106" s="12" t="str">
        <f>Общая!E95</f>
        <v>ООО "Эколайф"</v>
      </c>
      <c r="D106" s="13" t="str">
        <f>CONCATENATE(Общая!G95," ",Общая!H95," ",Общая!I95," 
", Общая!K95," ",Общая!L95)</f>
        <v>Мартынов Валерий Викторович 
Главный инженер 3 мес.</v>
      </c>
      <c r="E106" s="14" t="str">
        <f>Общая!M95</f>
        <v>первичная</v>
      </c>
      <c r="F106" s="100" t="s">
        <v>343</v>
      </c>
      <c r="G106" s="14" t="str">
        <f>Общая!N95</f>
        <v>административно-технический персонал</v>
      </c>
      <c r="H106" s="39" t="str">
        <f>Общая!S95</f>
        <v>ПТЭЭПЭЭ</v>
      </c>
      <c r="I106" s="15">
        <f>Общая!V95</f>
        <v>0.47916666666666702</v>
      </c>
    </row>
    <row r="107" spans="2:9" s="7" customFormat="1" ht="80.099999999999994" customHeight="1" x14ac:dyDescent="0.25">
      <c r="B107" s="6">
        <f>Общая!B96</f>
        <v>93</v>
      </c>
      <c r="C107" s="12" t="str">
        <f>Общая!E96</f>
        <v>ООО "Эколайф"</v>
      </c>
      <c r="D107" s="13" t="str">
        <f>CONCATENATE(Общая!G96," ",Общая!H96," ",Общая!I96," 
", Общая!K96," ",Общая!L96)</f>
        <v>Наумов Андрей Анатольевич 
Ведущий электрик 4 года</v>
      </c>
      <c r="E107" s="14" t="str">
        <f>Общая!M96</f>
        <v>первичная</v>
      </c>
      <c r="F107" s="100" t="s">
        <v>343</v>
      </c>
      <c r="G107" s="14" t="str">
        <f>Общая!N96</f>
        <v>оперативно-ремонтный персонал</v>
      </c>
      <c r="H107" s="39" t="str">
        <f>Общая!S96</f>
        <v>ПТЭЭПЭЭ</v>
      </c>
      <c r="I107" s="15">
        <f>Общая!V96</f>
        <v>0.47916666666666702</v>
      </c>
    </row>
    <row r="108" spans="2:9" s="7" customFormat="1" ht="80.099999999999994" customHeight="1" x14ac:dyDescent="0.25">
      <c r="B108" s="6">
        <f>Общая!B97</f>
        <v>94</v>
      </c>
      <c r="C108" s="12" t="str">
        <f>Общая!E97</f>
        <v>ООО "Эколайф"</v>
      </c>
      <c r="D108" s="13" t="str">
        <f>CONCATENATE(Общая!G97," ",Общая!H97," ",Общая!I97," 
", Общая!K97," ",Общая!L97)</f>
        <v>Колпаков  Владимир  Владимирович 
Специалист по охране труда 10 мес.</v>
      </c>
      <c r="E108" s="14" t="str">
        <f>Общая!M97</f>
        <v>первичная</v>
      </c>
      <c r="F108" s="100" t="s">
        <v>343</v>
      </c>
      <c r="G108" s="14" t="str">
        <f>Общая!N97</f>
        <v>специалист по охране труда, контролирующий электроустановки</v>
      </c>
      <c r="H108" s="39" t="str">
        <f>Общая!S97</f>
        <v>ПТЭЭПЭЭ</v>
      </c>
      <c r="I108" s="15">
        <f>Общая!V97</f>
        <v>0.47916666666666702</v>
      </c>
    </row>
    <row r="109" spans="2:9" s="7" customFormat="1" ht="80.099999999999994" customHeight="1" x14ac:dyDescent="0.25">
      <c r="B109" s="6">
        <f>Общая!B98</f>
        <v>95</v>
      </c>
      <c r="C109" s="12" t="str">
        <f>Общая!E98</f>
        <v>ООО "Эколайф"</v>
      </c>
      <c r="D109" s="13" t="str">
        <f>CONCATENATE(Общая!G98," ",Общая!H98," ",Общая!I98," 
", Общая!K98," ",Общая!L98)</f>
        <v>Чудаков Иван Константинович 
Специалист по охране труда 4 года</v>
      </c>
      <c r="E109" s="14" t="str">
        <f>Общая!M98</f>
        <v>очередная</v>
      </c>
      <c r="F109" s="100" t="s">
        <v>201</v>
      </c>
      <c r="G109" s="14" t="str">
        <f>Общая!N98</f>
        <v>специалист по охране труда, контролирующий электроустановки</v>
      </c>
      <c r="H109" s="39" t="str">
        <f>Общая!S98</f>
        <v>ПТЭЭПЭЭ</v>
      </c>
      <c r="I109" s="15">
        <f>Общая!V98</f>
        <v>0.47916666666666702</v>
      </c>
    </row>
    <row r="110" spans="2:9" s="7" customFormat="1" ht="80.099999999999994" customHeight="1" x14ac:dyDescent="0.25">
      <c r="B110" s="6">
        <f>Общая!B99</f>
        <v>96</v>
      </c>
      <c r="C110" s="12" t="str">
        <f>Общая!E99</f>
        <v>ООО "Эколайф"</v>
      </c>
      <c r="D110" s="13" t="str">
        <f>CONCATENATE(Общая!G99," ",Общая!H99," ",Общая!I99," 
", Общая!K99," ",Общая!L99)</f>
        <v>Мишуров Андрей  Викторович 
Ведущий электрик 1 год 6 мес.</v>
      </c>
      <c r="E110" s="14" t="str">
        <f>Общая!M99</f>
        <v>внеочередная</v>
      </c>
      <c r="F110" s="100" t="s">
        <v>309</v>
      </c>
      <c r="G110" s="14" t="str">
        <f>Общая!N99</f>
        <v>оперативно-ремонтный персонал</v>
      </c>
      <c r="H110" s="39" t="str">
        <f>Общая!S99</f>
        <v>ПТЭЭПЭЭ</v>
      </c>
      <c r="I110" s="15">
        <f>Общая!V99</f>
        <v>0.47916666666666702</v>
      </c>
    </row>
    <row r="111" spans="2:9" s="7" customFormat="1" ht="80.099999999999994" customHeight="1" x14ac:dyDescent="0.25">
      <c r="B111" s="6">
        <f>Общая!B100</f>
        <v>97</v>
      </c>
      <c r="C111" s="12" t="str">
        <f>Общая!E100</f>
        <v>ООО "Эколайф"</v>
      </c>
      <c r="D111" s="13" t="str">
        <f>CONCATENATE(Общая!G100," ",Общая!H100," ",Общая!I100," 
", Общая!K100," ",Общая!L100)</f>
        <v>Горшков Семён Николаевич 
Ведущий электрик 1 год 6 мес.</v>
      </c>
      <c r="E111" s="14" t="str">
        <f>Общая!M100</f>
        <v>внеочередная</v>
      </c>
      <c r="F111" s="100" t="s">
        <v>309</v>
      </c>
      <c r="G111" s="14" t="str">
        <f>Общая!N100</f>
        <v>оперативно-ремонтный персонал</v>
      </c>
      <c r="H111" s="39" t="str">
        <f>Общая!S100</f>
        <v>ПТЭЭПЭЭ</v>
      </c>
      <c r="I111" s="15">
        <f>Общая!V100</f>
        <v>0.47916666666666702</v>
      </c>
    </row>
    <row r="112" spans="2:9" s="7" customFormat="1" ht="80.099999999999994" customHeight="1" x14ac:dyDescent="0.25">
      <c r="B112" s="6">
        <f>Общая!B101</f>
        <v>98</v>
      </c>
      <c r="C112" s="12" t="str">
        <f>Общая!E101</f>
        <v>ГБУЗ МО "Московский областной онкологичекий диспансер"                                   (ГБУЗ МО "МООД")</v>
      </c>
      <c r="D112" s="13" t="str">
        <f>CONCATENATE(Общая!G101," ",Общая!H101," ",Общая!I101," 
", Общая!K101," ",Общая!L101)</f>
        <v>Купцов Дмитрий Валерьевич 
ведущий инженер -энергетик 8 лет</v>
      </c>
      <c r="E112" s="14" t="str">
        <f>Общая!M101</f>
        <v>очередная</v>
      </c>
      <c r="F112" s="125" t="s">
        <v>149</v>
      </c>
      <c r="G112" s="14" t="str">
        <f>Общая!N101</f>
        <v>административно-технический персонал</v>
      </c>
      <c r="H112" s="39" t="str">
        <f>Общая!S101</f>
        <v>ПТЭЭПЭЭ</v>
      </c>
      <c r="I112" s="15">
        <f>Общая!V101</f>
        <v>0.47916666666666702</v>
      </c>
    </row>
    <row r="113" spans="2:9" s="7" customFormat="1" ht="80.099999999999994" customHeight="1" x14ac:dyDescent="0.25">
      <c r="B113" s="6">
        <f>Общая!B102</f>
        <v>99</v>
      </c>
      <c r="C113" s="12" t="str">
        <f>Общая!E102</f>
        <v>ГБУЗ МО "Московский областной онкологичекий диспансер"                                   (ГБУЗ МО "МООД")</v>
      </c>
      <c r="D113" s="13" t="str">
        <f>CONCATENATE(Общая!G102," ",Общая!H102," ",Общая!I102," 
", Общая!K102," ",Общая!L102)</f>
        <v>Астафуров Анатолий Николаевич 
ведущий инженер отдела 11 лет</v>
      </c>
      <c r="E113" s="14" t="str">
        <f>Общая!M102</f>
        <v>очередная</v>
      </c>
      <c r="F113" s="116" t="s">
        <v>149</v>
      </c>
      <c r="G113" s="14" t="str">
        <f>Общая!N102</f>
        <v>административно-технический персонал</v>
      </c>
      <c r="H113" s="39" t="str">
        <f>Общая!S102</f>
        <v>ПТЭЭПЭЭ</v>
      </c>
      <c r="I113" s="15">
        <f>Общая!V102</f>
        <v>0.47916666666666702</v>
      </c>
    </row>
    <row r="114" spans="2:9" s="7" customFormat="1" ht="80.099999999999994" customHeight="1" x14ac:dyDescent="0.25">
      <c r="B114" s="6">
        <f>Общая!B103</f>
        <v>100</v>
      </c>
      <c r="C114" s="12" t="str">
        <f>Общая!E103</f>
        <v>ГБУЗ МО "Московский областной онкологичекий диспансер"                                   (ГБУЗ МО "МООД")</v>
      </c>
      <c r="D114" s="13" t="str">
        <f>CONCATENATE(Общая!G103," ",Общая!H103," ",Общая!I103," 
", Общая!K103," ",Общая!L103)</f>
        <v>Федяшов  Андрей Сергеевич 
ведущий инженер отдела 11 лет</v>
      </c>
      <c r="E114" s="14" t="str">
        <f>Общая!M103</f>
        <v>очередная</v>
      </c>
      <c r="F114" s="116" t="s">
        <v>149</v>
      </c>
      <c r="G114" s="14" t="str">
        <f>Общая!N103</f>
        <v>административно-технический персонал</v>
      </c>
      <c r="H114" s="39" t="str">
        <f>Общая!S103</f>
        <v>ПТЭЭПЭЭ</v>
      </c>
      <c r="I114" s="15">
        <f>Общая!V103</f>
        <v>0.47916666666666702</v>
      </c>
    </row>
    <row r="115" spans="2:9" s="7" customFormat="1" ht="80.099999999999994" customHeight="1" x14ac:dyDescent="0.25">
      <c r="B115" s="6">
        <f>Общая!B104</f>
        <v>101</v>
      </c>
      <c r="C115" s="12" t="str">
        <f>Общая!E104</f>
        <v>ООО "Гритвак"</v>
      </c>
      <c r="D115" s="13" t="str">
        <f>CONCATENATE(Общая!G104," ",Общая!H104," ",Общая!I104," 
", Общая!K104," ",Общая!L104)</f>
        <v>Вердиев Насим Насибович 
Начальник участка 5 лет</v>
      </c>
      <c r="E115" s="14" t="str">
        <f>Общая!M104</f>
        <v>Очередная</v>
      </c>
      <c r="F115" s="101" t="s">
        <v>140</v>
      </c>
      <c r="G115" s="14" t="str">
        <f>Общая!N104</f>
        <v>административно-технический персонал</v>
      </c>
      <c r="H115" s="39" t="str">
        <f>Общая!S104</f>
        <v>ПТЭЭПЭЭ</v>
      </c>
      <c r="I115" s="15">
        <f>Общая!V104</f>
        <v>0.47916666666666702</v>
      </c>
    </row>
    <row r="116" spans="2:9" s="7" customFormat="1" ht="80.099999999999994" customHeight="1" x14ac:dyDescent="0.25">
      <c r="B116" s="6">
        <f>Общая!B105</f>
        <v>102</v>
      </c>
      <c r="C116" s="12" t="str">
        <f>Общая!E105</f>
        <v>Филиал "Кашира" АО "МТТС"</v>
      </c>
      <c r="D116" s="13" t="str">
        <f>CONCATENATE(Общая!G105," ",Общая!H105," ",Общая!I105," 
", Общая!K105," ",Общая!L105)</f>
        <v>Ананьев  Геннадий Николаевич 
Инженер-энергетик 8 лет 10мес</v>
      </c>
      <c r="E116" s="14" t="str">
        <f>Общая!M105</f>
        <v>очередная</v>
      </c>
      <c r="F116" s="100" t="s">
        <v>605</v>
      </c>
      <c r="G116" s="14" t="str">
        <f>Общая!N105</f>
        <v>административно-технический персонал</v>
      </c>
      <c r="H116" s="39" t="str">
        <f>Общая!S105</f>
        <v>ПТЭЭПЭЭ</v>
      </c>
      <c r="I116" s="15">
        <f>Общая!V105</f>
        <v>0.47916666666666702</v>
      </c>
    </row>
    <row r="117" spans="2:9" s="7" customFormat="1" ht="80.099999999999994" customHeight="1" x14ac:dyDescent="0.25">
      <c r="B117" s="6">
        <f>Общая!B106</f>
        <v>103</v>
      </c>
      <c r="C117" s="12" t="str">
        <f>Общая!E106</f>
        <v>Филиал "Кашира" АО "МТТС"</v>
      </c>
      <c r="D117" s="13" t="str">
        <f>CONCATENATE(Общая!G106," ",Общая!H106," ",Общая!I106," 
", Общая!K106," ",Общая!L106)</f>
        <v>Медведев  Андрей Николаевич 
Начальник участка 11 лет 5 мес</v>
      </c>
      <c r="E117" s="14" t="str">
        <f>Общая!M106</f>
        <v>очередная</v>
      </c>
      <c r="F117" s="100" t="s">
        <v>605</v>
      </c>
      <c r="G117" s="14" t="str">
        <f>Общая!N106</f>
        <v>административно-технический персонал</v>
      </c>
      <c r="H117" s="39" t="str">
        <f>Общая!S106</f>
        <v>ПТЭЭПЭЭ</v>
      </c>
      <c r="I117" s="15">
        <f>Общая!V106</f>
        <v>0.47916666666666702</v>
      </c>
    </row>
    <row r="118" spans="2:9" s="7" customFormat="1" ht="80.099999999999994" customHeight="1" x14ac:dyDescent="0.25">
      <c r="B118" s="6">
        <f>Общая!B107</f>
        <v>104</v>
      </c>
      <c r="C118" s="12" t="str">
        <f>Общая!E107</f>
        <v>Филиал "Кашира" АО "МТТС"</v>
      </c>
      <c r="D118" s="13" t="str">
        <f>CONCATENATE(Общая!G107," ",Общая!H107," ",Общая!I107," 
", Общая!K107," ",Общая!L107)</f>
        <v>Мартынов Ростислав Юрьевич 
Начальник участка 10 лет 7 мес</v>
      </c>
      <c r="E118" s="14" t="str">
        <f>Общая!M107</f>
        <v>очередная</v>
      </c>
      <c r="F118" s="100" t="s">
        <v>127</v>
      </c>
      <c r="G118" s="14" t="str">
        <f>Общая!N107</f>
        <v>административно-технический персонал</v>
      </c>
      <c r="H118" s="39" t="str">
        <f>Общая!S107</f>
        <v>ПТЭЭПЭЭ</v>
      </c>
      <c r="I118" s="15">
        <f>Общая!V107</f>
        <v>0.47916666666666702</v>
      </c>
    </row>
    <row r="119" spans="2:9" s="7" customFormat="1" ht="80.099999999999994" customHeight="1" x14ac:dyDescent="0.25">
      <c r="B119" s="6">
        <f>Общая!B108</f>
        <v>105</v>
      </c>
      <c r="C119" s="12" t="str">
        <f>Общая!E108</f>
        <v>Филиал "Кашира" АО "МТТС"</v>
      </c>
      <c r="D119" s="13" t="str">
        <f>CONCATENATE(Общая!G108," ",Общая!H108," ",Общая!I108," 
", Общая!K108," ",Общая!L108)</f>
        <v>Лихой-Ман Вячеслав Александрович 
Начальник участка 12 лет 5 мес</v>
      </c>
      <c r="E119" s="14" t="str">
        <f>Общая!M108</f>
        <v>очередная</v>
      </c>
      <c r="F119" s="100" t="s">
        <v>127</v>
      </c>
      <c r="G119" s="14" t="str">
        <f>Общая!N108</f>
        <v>административно-технический персонал</v>
      </c>
      <c r="H119" s="39" t="str">
        <f>Общая!S108</f>
        <v>ПТЭЭПЭЭ</v>
      </c>
      <c r="I119" s="15">
        <f>Общая!V108</f>
        <v>0.47916666666666702</v>
      </c>
    </row>
    <row r="120" spans="2:9" s="7" customFormat="1" ht="80.099999999999994" customHeight="1" x14ac:dyDescent="0.25">
      <c r="B120" s="6">
        <f>Общая!B109</f>
        <v>106</v>
      </c>
      <c r="C120" s="12" t="str">
        <f>Общая!E109</f>
        <v>АО «Композит»</v>
      </c>
      <c r="D120" s="13" t="str">
        <f>CONCATENATE(Общая!G109," ",Общая!H109," ",Общая!I109," 
", Общая!K109," ",Общая!L109)</f>
        <v>Балов Алексей Александрович 
Начальник отдела-главный электрик 2 года</v>
      </c>
      <c r="E120" s="14" t="str">
        <f>Общая!M109</f>
        <v>очередная</v>
      </c>
      <c r="F120" s="100" t="s">
        <v>619</v>
      </c>
      <c r="G120" s="14" t="str">
        <f>Общая!N109</f>
        <v>административно-технический персонал, с правом испытания оборудования повышенным напряжением</v>
      </c>
      <c r="H120" s="39" t="str">
        <f>Общая!S109</f>
        <v>ПТЭЭПЭЭ</v>
      </c>
      <c r="I120" s="15">
        <f>Общая!V109</f>
        <v>0.47916666666666702</v>
      </c>
    </row>
    <row r="121" spans="2:9" s="7" customFormat="1" ht="80.099999999999994" customHeight="1" x14ac:dyDescent="0.25">
      <c r="B121" s="6">
        <f>Общая!B110</f>
        <v>107</v>
      </c>
      <c r="C121" s="12" t="str">
        <f>Общая!E110</f>
        <v>АО «Композит»</v>
      </c>
      <c r="D121" s="13" t="str">
        <f>CONCATENATE(Общая!G110," ",Общая!H110," ",Общая!I110," 
", Общая!K110," ",Общая!L110)</f>
        <v>Сидоров Андрей Геннадиевич 
Начальник службы подстанции  3 года</v>
      </c>
      <c r="E121" s="14" t="str">
        <f>Общая!M110</f>
        <v>очередная</v>
      </c>
      <c r="F121" s="100" t="s">
        <v>619</v>
      </c>
      <c r="G121" s="14" t="str">
        <f>Общая!N110</f>
        <v>административно-технический персонал, с правом испытания оборудования повышенным напряжением</v>
      </c>
      <c r="H121" s="39" t="str">
        <f>Общая!S110</f>
        <v>ПТЭЭПЭЭ</v>
      </c>
      <c r="I121" s="15">
        <f>Общая!V110</f>
        <v>0.54166666666666696</v>
      </c>
    </row>
    <row r="122" spans="2:9" s="7" customFormat="1" ht="80.099999999999994" customHeight="1" x14ac:dyDescent="0.25">
      <c r="B122" s="6">
        <f>Общая!B111</f>
        <v>108</v>
      </c>
      <c r="C122" s="12" t="str">
        <f>Общая!E111</f>
        <v>ООО "СНБ ИНВЕСТ"</v>
      </c>
      <c r="D122" s="13" t="str">
        <f>CONCATENATE(Общая!G111," ",Общая!H111," ",Общая!I111," 
", Общая!K111," ",Общая!L111)</f>
        <v>ИЛЬИНСКИЙ Борис Николаевич 
Главный энергетик 10 лет 2 мес</v>
      </c>
      <c r="E122" s="14" t="str">
        <f>Общая!M111</f>
        <v>очередная</v>
      </c>
      <c r="F122" s="100"/>
      <c r="G122" s="14" t="str">
        <f>Общая!N111</f>
        <v>управленчиский персонал</v>
      </c>
      <c r="H122" s="39" t="str">
        <f>Общая!S111</f>
        <v>ПТЭТЭ</v>
      </c>
      <c r="I122" s="15">
        <f>Общая!V111</f>
        <v>0.54166666666666696</v>
      </c>
    </row>
    <row r="123" spans="2:9" s="7" customFormat="1" ht="80.099999999999994" customHeight="1" x14ac:dyDescent="0.25">
      <c r="B123" s="6">
        <f>Общая!B112</f>
        <v>109</v>
      </c>
      <c r="C123" s="12" t="str">
        <f>Общая!E112</f>
        <v>ООО "СНБ ИНВЕСТ"</v>
      </c>
      <c r="D123" s="13" t="str">
        <f>CONCATENATE(Общая!G112," ",Общая!H112," ",Общая!I112," 
", Общая!K112," ",Общая!L112)</f>
        <v>СЁМОЧКИН Александр Алексеевич 
Инженер по эксплуатации ВКС 8 лет</v>
      </c>
      <c r="E123" s="14" t="str">
        <f>Общая!M112</f>
        <v>очередная</v>
      </c>
      <c r="F123" s="100"/>
      <c r="G123" s="14" t="str">
        <f>Общая!N112</f>
        <v>управленчиский персонал</v>
      </c>
      <c r="H123" s="39" t="str">
        <f>Общая!S112</f>
        <v>ПТЭТЭ</v>
      </c>
      <c r="I123" s="15">
        <f>Общая!V112</f>
        <v>0.54166666666666696</v>
      </c>
    </row>
    <row r="124" spans="2:9" s="7" customFormat="1" ht="80.099999999999994" customHeight="1" x14ac:dyDescent="0.25">
      <c r="B124" s="6">
        <f>Общая!B113</f>
        <v>110</v>
      </c>
      <c r="C124" s="12" t="str">
        <f>Общая!E113</f>
        <v>АО "Ногинск-Восток"</v>
      </c>
      <c r="D124" s="13" t="str">
        <f>CONCATENATE(Общая!G113," ",Общая!H113," ",Общая!I113," 
", Общая!K113," ",Общая!L113)</f>
        <v>Пугин Андрей Викторович 
главный инженер 2 года</v>
      </c>
      <c r="E124" s="14" t="str">
        <f>Общая!M113</f>
        <v>очередная</v>
      </c>
      <c r="F124" s="100"/>
      <c r="G124" s="14" t="str">
        <f>Общая!N113</f>
        <v>руководящий работник</v>
      </c>
      <c r="H124" s="39" t="str">
        <f>Общая!S113</f>
        <v>ПТЭТЭ</v>
      </c>
      <c r="I124" s="15">
        <f>Общая!V113</f>
        <v>0.54166666666666696</v>
      </c>
    </row>
    <row r="125" spans="2:9" s="7" customFormat="1" ht="80.099999999999994" customHeight="1" x14ac:dyDescent="0.25">
      <c r="B125" s="6">
        <f>Общая!B114</f>
        <v>111</v>
      </c>
      <c r="C125" s="12" t="str">
        <f>Общая!E114</f>
        <v>ГБУЗ Московской области "ЛОБ"</v>
      </c>
      <c r="D125" s="13" t="str">
        <f>CONCATENATE(Общая!G114," ",Общая!H114," ",Общая!I114," 
", Общая!K114," ",Общая!L114)</f>
        <v>Туляков Сергей Леонидович 
Заместитель директора по административно-хозяйственной части 10 мес</v>
      </c>
      <c r="E125" s="14" t="str">
        <f>Общая!M114</f>
        <v>очередная</v>
      </c>
      <c r="F125" s="100"/>
      <c r="G125" s="14" t="str">
        <f>Общая!N114</f>
        <v>руководящий работник эксплуатирующей организации</v>
      </c>
      <c r="H125" s="39" t="str">
        <f>Общая!S114</f>
        <v>ПТЭТЭ</v>
      </c>
      <c r="I125" s="15">
        <f>Общая!V114</f>
        <v>0.54166666666666696</v>
      </c>
    </row>
    <row r="126" spans="2:9" s="7" customFormat="1" ht="80.099999999999994" customHeight="1" x14ac:dyDescent="0.25">
      <c r="B126" s="6">
        <f>Общая!B115</f>
        <v>112</v>
      </c>
      <c r="C126" s="12" t="str">
        <f>Общая!E115</f>
        <v>Акционерное общество «Куриное Царство» Филиал «Петелинская птицефабрика»</v>
      </c>
      <c r="D126" s="13" t="str">
        <f>CONCATENATE(Общая!G115," ",Общая!H115," ",Общая!I115," 
", Общая!K115," ",Общая!L115)</f>
        <v>Поздняков  Андрей  Николаевич 
главный энергетик 9 мес.</v>
      </c>
      <c r="E126" s="14" t="str">
        <f>Общая!M115</f>
        <v>внеочередная</v>
      </c>
      <c r="F126" s="100" t="s">
        <v>201</v>
      </c>
      <c r="G126" s="14" t="str">
        <f>Общая!N115</f>
        <v>административно-технический персонал</v>
      </c>
      <c r="H126" s="39" t="str">
        <f>Общая!S115</f>
        <v>ПТЭЭПЭЭ</v>
      </c>
      <c r="I126" s="15">
        <f>Общая!V115</f>
        <v>0.54166666666666696</v>
      </c>
    </row>
    <row r="127" spans="2:9" s="7" customFormat="1" ht="80.099999999999994" customHeight="1" x14ac:dyDescent="0.25">
      <c r="B127" s="6">
        <f>Общая!B116</f>
        <v>113</v>
      </c>
      <c r="C127" s="12" t="str">
        <f>Общая!E116</f>
        <v>Акционерное общество «Куриное Царство» Филиал «Петелинская птицефабрика»</v>
      </c>
      <c r="D127" s="13" t="str">
        <f>CONCATENATE(Общая!G116," ",Общая!H116," ",Общая!I116," 
", Общая!K116," ",Общая!L116)</f>
        <v xml:space="preserve">Мындыкану Вячеслав Николаевич 
главный энергетик 3 года 7 мес. </v>
      </c>
      <c r="E127" s="14" t="str">
        <f>Общая!M116</f>
        <v>внеочередная</v>
      </c>
      <c r="F127" s="100" t="s">
        <v>134</v>
      </c>
      <c r="G127" s="14" t="str">
        <f>Общая!N116</f>
        <v>административно-технический персонал</v>
      </c>
      <c r="H127" s="39" t="str">
        <f>Общая!S116</f>
        <v>ПТЭЭПЭЭ</v>
      </c>
      <c r="I127" s="15">
        <f>Общая!V116</f>
        <v>0.54166666666666696</v>
      </c>
    </row>
    <row r="128" spans="2:9" s="7" customFormat="1" ht="80.099999999999994" customHeight="1" x14ac:dyDescent="0.25">
      <c r="B128" s="6">
        <f>Общая!B117</f>
        <v>114</v>
      </c>
      <c r="C128" s="12" t="str">
        <f>Общая!E117</f>
        <v>Акционерное общество «Куриное Царство» Филиал «Петелинская птицефабрика»</v>
      </c>
      <c r="D128" s="13" t="str">
        <f>CONCATENATE(Общая!G117," ",Общая!H117," ",Общая!I117," 
", Общая!K117," ",Общая!L117)</f>
        <v>Чураков Алексей Анатольевич 
инженер-энергетик 4 года 11 мес.</v>
      </c>
      <c r="E128" s="14" t="str">
        <f>Общая!M117</f>
        <v>очередная</v>
      </c>
      <c r="F128" s="100" t="s">
        <v>134</v>
      </c>
      <c r="G128" s="14" t="str">
        <f>Общая!N117</f>
        <v>административно-технический персонал</v>
      </c>
      <c r="H128" s="39" t="str">
        <f>Общая!S117</f>
        <v>ПТЭЭПЭЭ</v>
      </c>
      <c r="I128" s="15">
        <f>Общая!V117</f>
        <v>0.54166666666666696</v>
      </c>
    </row>
    <row r="129" spans="2:9" s="7" customFormat="1" ht="80.099999999999994" customHeight="1" x14ac:dyDescent="0.25">
      <c r="B129" s="6">
        <f>Общая!B118</f>
        <v>115</v>
      </c>
      <c r="C129" s="12" t="str">
        <f>Общая!E118</f>
        <v>Акционерное общество «Куриное Царство» Филиал «Петелинская птицефабрика»</v>
      </c>
      <c r="D129" s="13" t="str">
        <f>CONCATENATE(Общая!G118," ",Общая!H118," ",Общая!I118," 
", Общая!K118," ",Общая!L118)</f>
        <v>Швыркова  Оксана  Александровна 
инженер-энергетик 1 год 2 мес.</v>
      </c>
      <c r="E129" s="14" t="str">
        <f>Общая!M118</f>
        <v>внеочередная</v>
      </c>
      <c r="F129" s="100" t="s">
        <v>134</v>
      </c>
      <c r="G129" s="14" t="str">
        <f>Общая!N118</f>
        <v>административно-технический персонал</v>
      </c>
      <c r="H129" s="39" t="str">
        <f>Общая!S118</f>
        <v>ПТЭЭПЭЭ</v>
      </c>
      <c r="I129" s="15">
        <f>Общая!V118</f>
        <v>0.54166666666666696</v>
      </c>
    </row>
    <row r="130" spans="2:9" s="7" customFormat="1" ht="80.099999999999994" customHeight="1" x14ac:dyDescent="0.25">
      <c r="B130" s="6">
        <f>Общая!B119</f>
        <v>116</v>
      </c>
      <c r="C130" s="12" t="str">
        <f>Общая!E119</f>
        <v>Акционерное общество «Куриное Царство» Филиал «Петелинская птицефабрика»</v>
      </c>
      <c r="D130" s="13" t="str">
        <f>CONCATENATE(Общая!G119," ",Общая!H119," ",Общая!I119," 
", Общая!K119," ",Общая!L119)</f>
        <v>Крысан Александр  Васильевич 
инженер-электрик 1 год 2 мес.</v>
      </c>
      <c r="E130" s="14" t="str">
        <f>Общая!M119</f>
        <v>внеочередная</v>
      </c>
      <c r="F130" s="100" t="s">
        <v>149</v>
      </c>
      <c r="G130" s="14" t="str">
        <f>Общая!N119</f>
        <v>административно-технический персонал</v>
      </c>
      <c r="H130" s="39" t="str">
        <f>Общая!S119</f>
        <v>ПТЭЭПЭЭ</v>
      </c>
      <c r="I130" s="15">
        <f>Общая!V119</f>
        <v>0.54166666666666696</v>
      </c>
    </row>
    <row r="131" spans="2:9" s="7" customFormat="1" ht="80.099999999999994" customHeight="1" x14ac:dyDescent="0.25">
      <c r="B131" s="6">
        <f>Общая!B120</f>
        <v>117</v>
      </c>
      <c r="C131" s="12" t="str">
        <f>Общая!E120</f>
        <v>ГБОУ Школа № 1257</v>
      </c>
      <c r="D131" s="13" t="str">
        <f>CONCATENATE(Общая!G120," ",Общая!H120," ",Общая!I120," 
", Общая!K120," ",Общая!L120)</f>
        <v>Другина Наталья Владимировна 
заведующий хозяйтов 2 год</v>
      </c>
      <c r="E131" s="14" t="str">
        <f>Общая!M120</f>
        <v>первичная</v>
      </c>
      <c r="F131" s="100"/>
      <c r="G131" s="14" t="str">
        <f>Общая!N120</f>
        <v>административно-технический персонал</v>
      </c>
      <c r="H131" s="39" t="str">
        <f>Общая!S120</f>
        <v>ПТЭТЭ</v>
      </c>
      <c r="I131" s="15">
        <f>Общая!V120</f>
        <v>0.54166666666666696</v>
      </c>
    </row>
    <row r="132" spans="2:9" s="7" customFormat="1" ht="80.099999999999994" customHeight="1" x14ac:dyDescent="0.25">
      <c r="B132" s="6">
        <f>Общая!B121</f>
        <v>118</v>
      </c>
      <c r="C132" s="12" t="str">
        <f>Общая!E121</f>
        <v>ГБОУ Школа № 1257</v>
      </c>
      <c r="D132" s="13" t="str">
        <f>CONCATENATE(Общая!G121," ",Общая!H121," ",Общая!I121," 
", Общая!K121," ",Общая!L121)</f>
        <v>Жуков Игорь Владимироввич 
заведующий хозяйтов 24 год</v>
      </c>
      <c r="E132" s="14" t="str">
        <f>Общая!M121</f>
        <v>первичная</v>
      </c>
      <c r="F132" s="100"/>
      <c r="G132" s="14" t="str">
        <f>Общая!N121</f>
        <v>административно-технический персонал</v>
      </c>
      <c r="H132" s="39" t="str">
        <f>Общая!S121</f>
        <v>ПТЭТЭ</v>
      </c>
      <c r="I132" s="15">
        <f>Общая!V121</f>
        <v>0.54166666666666696</v>
      </c>
    </row>
    <row r="133" spans="2:9" s="7" customFormat="1" ht="80.099999999999994" customHeight="1" x14ac:dyDescent="0.25">
      <c r="B133" s="6">
        <f>Общая!B122</f>
        <v>119</v>
      </c>
      <c r="C133" s="12" t="str">
        <f>Общая!E122</f>
        <v>ГБОУ Школа № 1257</v>
      </c>
      <c r="D133" s="13" t="str">
        <f>CONCATENATE(Общая!G122," ",Общая!H122," ",Общая!I122," 
", Общая!K122," ",Общая!L122)</f>
        <v>Косилина Ксения Олеговна 
специалист 2 год</v>
      </c>
      <c r="E133" s="14" t="str">
        <f>Общая!M122</f>
        <v>первичная</v>
      </c>
      <c r="F133" s="100"/>
      <c r="G133" s="14" t="str">
        <f>Общая!N122</f>
        <v>административно-технический персонал</v>
      </c>
      <c r="H133" s="39" t="str">
        <f>Общая!S122</f>
        <v>ПТЭТЭ</v>
      </c>
      <c r="I133" s="15">
        <f>Общая!V122</f>
        <v>0.54166666666666696</v>
      </c>
    </row>
    <row r="134" spans="2:9" s="7" customFormat="1" ht="80.099999999999994" customHeight="1" x14ac:dyDescent="0.25">
      <c r="B134" s="6">
        <f>Общая!B123</f>
        <v>120</v>
      </c>
      <c r="C134" s="12" t="str">
        <f>Общая!E123</f>
        <v>АО "ТСФ"</v>
      </c>
      <c r="D134" s="13" t="str">
        <f>CONCATENATE(Общая!G123," ",Общая!H123," ",Общая!I123," 
", Общая!K123," ",Общая!L123)</f>
        <v>Ситник   Игорь Иванович 
Электромонтер по ремонту и обслуживанию электрооборудования 5 разряда 1год</v>
      </c>
      <c r="E134" s="14" t="str">
        <f>Общая!M123</f>
        <v>очередная</v>
      </c>
      <c r="F134" s="100" t="s">
        <v>673</v>
      </c>
      <c r="G134" s="14" t="str">
        <f>Общая!N123</f>
        <v>административно-технический персонал</v>
      </c>
      <c r="H134" s="39" t="str">
        <f>Общая!S123</f>
        <v>ПТЭЭПЭЭ</v>
      </c>
      <c r="I134" s="15">
        <f>Общая!V123</f>
        <v>0.54166666666666696</v>
      </c>
    </row>
    <row r="135" spans="2:9" s="7" customFormat="1" ht="80.099999999999994" customHeight="1" x14ac:dyDescent="0.25">
      <c r="B135" s="6">
        <f>Общая!B124</f>
        <v>121</v>
      </c>
      <c r="C135" s="12" t="str">
        <f>Общая!E124</f>
        <v>АО "Шереметьево Безопасность"</v>
      </c>
      <c r="D135" s="13" t="str">
        <f>CONCATENATE(Общая!G124," ",Общая!H124," ",Общая!I124," 
", Общая!K124," ",Общая!L124)</f>
        <v>Ковалев Владимир Николаевич 
главный специалист по электробезопасности 2 года</v>
      </c>
      <c r="E135" s="14" t="str">
        <f>Общая!M124</f>
        <v>очередная</v>
      </c>
      <c r="F135" s="100" t="s">
        <v>149</v>
      </c>
      <c r="G135" s="14" t="str">
        <f>Общая!N124</f>
        <v>административно-технический персонал</v>
      </c>
      <c r="H135" s="39" t="str">
        <f>Общая!S124</f>
        <v>ПТЭЭПЭЭ</v>
      </c>
      <c r="I135" s="15">
        <f>Общая!V124</f>
        <v>0.54166666666666696</v>
      </c>
    </row>
    <row r="136" spans="2:9" s="7" customFormat="1" ht="80.099999999999994" customHeight="1" x14ac:dyDescent="0.25">
      <c r="B136" s="6">
        <f>Общая!B125</f>
        <v>122</v>
      </c>
      <c r="C136" s="12" t="str">
        <f>Общая!E125</f>
        <v>АО "Шереметьево Безопасность"</v>
      </c>
      <c r="D136" s="13" t="str">
        <f>CONCATENATE(Общая!G125," ",Общая!H125," ",Общая!I125," 
", Общая!K125," ",Общая!L125)</f>
        <v>Прохоров Александр Сергеевич 
эксперт - инженер 1 год</v>
      </c>
      <c r="E136" s="14" t="str">
        <f>Общая!M125</f>
        <v>очередная</v>
      </c>
      <c r="F136" s="100" t="s">
        <v>149</v>
      </c>
      <c r="G136" s="14" t="str">
        <f>Общая!N125</f>
        <v>административно-технический персонал</v>
      </c>
      <c r="H136" s="39" t="str">
        <f>Общая!S125</f>
        <v>ПТЭЭПЭЭ</v>
      </c>
      <c r="I136" s="15">
        <f>Общая!V125</f>
        <v>0.5625</v>
      </c>
    </row>
    <row r="137" spans="2:9" s="7" customFormat="1" ht="80.099999999999994" customHeight="1" x14ac:dyDescent="0.25">
      <c r="B137" s="6">
        <f>Общая!B126</f>
        <v>123</v>
      </c>
      <c r="C137" s="12" t="str">
        <f>Общая!E126</f>
        <v xml:space="preserve">ООО «ПП  «МЕТА 5»  </v>
      </c>
      <c r="D137" s="13" t="str">
        <f>CONCATENATE(Общая!G126," ",Общая!H126," ",Общая!I126," 
", Общая!K126," ",Общая!L126)</f>
        <v>Орешкин Олег - 
Инженер-энергетик 1 год</v>
      </c>
      <c r="E137" s="14" t="str">
        <f>Общая!M126</f>
        <v>внеочередная</v>
      </c>
      <c r="F137" s="100" t="s">
        <v>149</v>
      </c>
      <c r="G137" s="14" t="str">
        <f>Общая!N126</f>
        <v>административно-технический персонал</v>
      </c>
      <c r="H137" s="39" t="str">
        <f>Общая!S126</f>
        <v>ПТЭЭПЭЭ</v>
      </c>
      <c r="I137" s="15">
        <f>Общая!V126</f>
        <v>0.5625</v>
      </c>
    </row>
    <row r="138" spans="2:9" s="7" customFormat="1" ht="80.099999999999994" customHeight="1" x14ac:dyDescent="0.25">
      <c r="B138" s="6">
        <f>Общая!B127</f>
        <v>124</v>
      </c>
      <c r="C138" s="12" t="str">
        <f>Общая!E127</f>
        <v>АО "Телеканал 360"</v>
      </c>
      <c r="D138" s="13" t="str">
        <f>CONCATENATE(Общая!G127," ",Общая!H127," ",Общая!I127," 
", Общая!K127," ",Общая!L127)</f>
        <v>Пестриков Александр Сергеевич 
Управляющий делами 2 года, 3 мес.</v>
      </c>
      <c r="E138" s="14" t="str">
        <f>Общая!M127</f>
        <v>первичная</v>
      </c>
      <c r="F138" s="100" t="s">
        <v>217</v>
      </c>
      <c r="G138" s="14" t="str">
        <f>Общая!N127</f>
        <v>административно-технический персонал</v>
      </c>
      <c r="H138" s="39" t="str">
        <f>Общая!S127</f>
        <v>ПТЭЭПЭЭ</v>
      </c>
      <c r="I138" s="15">
        <f>Общая!V127</f>
        <v>0.5625</v>
      </c>
    </row>
    <row r="139" spans="2:9" s="7" customFormat="1" ht="80.099999999999994" customHeight="1" x14ac:dyDescent="0.25">
      <c r="B139" s="6">
        <f>Общая!B128</f>
        <v>125</v>
      </c>
      <c r="C139" s="12" t="str">
        <f>Общая!E128</f>
        <v>АО "Телеканал 360"</v>
      </c>
      <c r="D139" s="13" t="str">
        <f>CONCATENATE(Общая!G128," ",Общая!H128," ",Общая!I128," 
", Общая!K128," ",Общая!L128)</f>
        <v>Болдырев Ярослав Сергеевич 
Руководитель отдела 3 года</v>
      </c>
      <c r="E139" s="14" t="str">
        <f>Общая!M128</f>
        <v>первичная</v>
      </c>
      <c r="F139" s="100" t="s">
        <v>217</v>
      </c>
      <c r="G139" s="14" t="str">
        <f>Общая!N128</f>
        <v>административно-технический персонал</v>
      </c>
      <c r="H139" s="39" t="str">
        <f>Общая!S128</f>
        <v>ПТЭЭПЭЭ</v>
      </c>
      <c r="I139" s="15">
        <f>Общая!V128</f>
        <v>0.5625</v>
      </c>
    </row>
    <row r="140" spans="2:9" s="33" customFormat="1" ht="80.099999999999994" customHeight="1" x14ac:dyDescent="0.25">
      <c r="B140" s="6">
        <f>Общая!B129</f>
        <v>126</v>
      </c>
      <c r="C140" s="12" t="str">
        <f>Общая!E129</f>
        <v>АО "Телеканал 360"</v>
      </c>
      <c r="D140" s="13" t="str">
        <f>CONCATENATE(Общая!G129," ",Общая!H129," ",Общая!I129," 
", Общая!K129," ",Общая!L129)</f>
        <v>Кукушкин Антон Александрович 
Руководитель отдела 11 лет</v>
      </c>
      <c r="E140" s="14" t="str">
        <f>Общая!M129</f>
        <v>первичная</v>
      </c>
      <c r="F140" s="100" t="s">
        <v>217</v>
      </c>
      <c r="G140" s="14" t="str">
        <f>Общая!N129</f>
        <v>административно-технический персонал</v>
      </c>
      <c r="H140" s="39" t="str">
        <f>Общая!S129</f>
        <v>ПТЭЭПЭЭ</v>
      </c>
      <c r="I140" s="15">
        <f>Общая!V129</f>
        <v>0.5625</v>
      </c>
    </row>
    <row r="141" spans="2:9" s="7" customFormat="1" ht="80.099999999999994" customHeight="1" x14ac:dyDescent="0.25">
      <c r="B141" s="6">
        <f>Общая!B130</f>
        <v>127</v>
      </c>
      <c r="C141" s="12" t="str">
        <f>Общая!E130</f>
        <v>АО "Телеканал 360"</v>
      </c>
      <c r="D141" s="13" t="str">
        <f>CONCATENATE(Общая!G130," ",Общая!H130," ",Общая!I130," 
", Общая!K130," ",Общая!L130)</f>
        <v>Павлов Владлен Юльевич 
Технический директор 12 лет</v>
      </c>
      <c r="E141" s="14" t="str">
        <f>Общая!M130</f>
        <v>первичная</v>
      </c>
      <c r="F141" s="100" t="s">
        <v>217</v>
      </c>
      <c r="G141" s="14" t="str">
        <f>Общая!N130</f>
        <v>административно-технический персонал</v>
      </c>
      <c r="H141" s="39" t="str">
        <f>Общая!S130</f>
        <v>ПТЭЭПЭЭ</v>
      </c>
      <c r="I141" s="15">
        <f>Общая!V130</f>
        <v>0.5625</v>
      </c>
    </row>
    <row r="142" spans="2:9" s="7" customFormat="1" ht="80.099999999999994" customHeight="1" x14ac:dyDescent="0.25">
      <c r="B142" s="6">
        <f>Общая!B131</f>
        <v>128</v>
      </c>
      <c r="C142" s="12" t="str">
        <f>Общая!E131</f>
        <v>АО "Телеканал 360"</v>
      </c>
      <c r="D142" s="13" t="str">
        <f>CONCATENATE(Общая!G131," ",Общая!H131," ",Общая!I131," 
", Общая!K131," ",Общая!L131)</f>
        <v>Саввотеев Максим Иванович 
Инженер 9 лет, 8 мес.</v>
      </c>
      <c r="E142" s="14" t="str">
        <f>Общая!M131</f>
        <v>первичная</v>
      </c>
      <c r="F142" s="100" t="s">
        <v>217</v>
      </c>
      <c r="G142" s="14" t="str">
        <f>Общая!N131</f>
        <v>административно-технический персонал</v>
      </c>
      <c r="H142" s="39" t="str">
        <f>Общая!S131</f>
        <v>ПТЭЭПЭЭ</v>
      </c>
      <c r="I142" s="15">
        <f>Общая!V131</f>
        <v>0.5625</v>
      </c>
    </row>
    <row r="143" spans="2:9" s="7" customFormat="1" ht="80.099999999999994" customHeight="1" x14ac:dyDescent="0.25">
      <c r="B143" s="6">
        <f>Общая!B132</f>
        <v>129</v>
      </c>
      <c r="C143" s="12" t="str">
        <f>Общая!E132</f>
        <v>АО "Раменская теплосеть"</v>
      </c>
      <c r="D143" s="13" t="str">
        <f>CONCATENATE(Общая!G132," ",Общая!H132," ",Общая!I132," 
", Общая!K132," ",Общая!L132)</f>
        <v>Сафьянов Георгий Иванович 
Начальник ОГЭ Ильинской теплосети 1 год</v>
      </c>
      <c r="E143" s="14" t="str">
        <f>Общая!M132</f>
        <v>очередная</v>
      </c>
      <c r="F143" s="51" t="s">
        <v>727</v>
      </c>
      <c r="G143" s="14" t="str">
        <f>Общая!N132</f>
        <v>административно-технический персонал</v>
      </c>
      <c r="H143" s="39" t="str">
        <f>Общая!S132</f>
        <v>ПТЭЭПЭЭ</v>
      </c>
      <c r="I143" s="15">
        <f>Общая!V132</f>
        <v>0.5625</v>
      </c>
    </row>
    <row r="144" spans="2:9" s="33" customFormat="1" ht="80.099999999999994" customHeight="1" x14ac:dyDescent="0.25">
      <c r="B144" s="6">
        <f>Общая!B133</f>
        <v>130</v>
      </c>
      <c r="C144" s="12" t="str">
        <f>Общая!E133</f>
        <v>АО "Раменская теплосеть"</v>
      </c>
      <c r="D144" s="13" t="str">
        <f>CONCATENATE(Общая!G133," ",Общая!H133," ",Общая!I133," 
", Общая!K133," ",Общая!L133)</f>
        <v>Зотов Виталий Владимирович 
Главный энергетик 1 месяц</v>
      </c>
      <c r="E144" s="14" t="str">
        <f>Общая!M133</f>
        <v>очередная</v>
      </c>
      <c r="F144" s="51" t="s">
        <v>727</v>
      </c>
      <c r="G144" s="14" t="str">
        <f>Общая!N133</f>
        <v>административно-технический персонал</v>
      </c>
      <c r="H144" s="39" t="str">
        <f>Общая!S133</f>
        <v>ПТЭЭПЭЭ</v>
      </c>
      <c r="I144" s="15">
        <f>Общая!V133</f>
        <v>0.5625</v>
      </c>
    </row>
    <row r="145" spans="2:9" s="7" customFormat="1" ht="80.099999999999994" customHeight="1" x14ac:dyDescent="0.25">
      <c r="B145" s="6">
        <f>Общая!B134</f>
        <v>131</v>
      </c>
      <c r="C145" s="12" t="str">
        <f>Общая!E134</f>
        <v>АО "Раменская теплосеть"</v>
      </c>
      <c r="D145" s="13" t="str">
        <f>CONCATENATE(Общая!G134," ",Общая!H134," ",Общая!I134," 
", Общая!K134," ",Общая!L134)</f>
        <v>Качуков Константин  Васильевич 
Начальник ОГЭ Раменской теплосети  1 месяц</v>
      </c>
      <c r="E145" s="14" t="str">
        <f>Общая!M134</f>
        <v>очередная</v>
      </c>
      <c r="F145" s="51" t="s">
        <v>727</v>
      </c>
      <c r="G145" s="14" t="str">
        <f>Общая!N134</f>
        <v>административно-технический персонал</v>
      </c>
      <c r="H145" s="39" t="str">
        <f>Общая!S134</f>
        <v>ПТЭЭПЭЭ</v>
      </c>
      <c r="I145" s="15">
        <f>Общая!V134</f>
        <v>0.5625</v>
      </c>
    </row>
    <row r="146" spans="2:9" s="7" customFormat="1" ht="80.099999999999994" customHeight="1" x14ac:dyDescent="0.25">
      <c r="B146" s="6">
        <f>Общая!B135</f>
        <v>132</v>
      </c>
      <c r="C146" s="12" t="str">
        <f>Общая!E135</f>
        <v>ООО "Инфинит Груп"</v>
      </c>
      <c r="D146" s="13" t="str">
        <f>CONCATENATE(Общая!G135," ",Общая!H135," ",Общая!I135," 
", Общая!K135," ",Общая!L135)</f>
        <v xml:space="preserve">Шапкарин Владимир Алексеевич 
Руководитель Электромонтажных работ  20 лет </v>
      </c>
      <c r="E146" s="14" t="str">
        <f>Общая!M135</f>
        <v>очередная</v>
      </c>
      <c r="F146" s="51" t="s">
        <v>738</v>
      </c>
      <c r="G146" s="14" t="str">
        <f>Общая!N135</f>
        <v>административно-технический персонал</v>
      </c>
      <c r="H146" s="39" t="str">
        <f>Общая!S135</f>
        <v>ПТЭЭПЭЭ</v>
      </c>
      <c r="I146" s="15">
        <f>Общая!V135</f>
        <v>0.5625</v>
      </c>
    </row>
    <row r="147" spans="2:9" s="7" customFormat="1" ht="80.099999999999994" customHeight="1" x14ac:dyDescent="0.25">
      <c r="B147" s="6">
        <f>Общая!B136</f>
        <v>133</v>
      </c>
      <c r="C147" s="12" t="str">
        <f>Общая!E136</f>
        <v>АО "Транснефть Верхняя - Волга"</v>
      </c>
      <c r="D147" s="13" t="str">
        <f>CONCATENATE(Общая!G136," ",Общая!H136," ",Общая!I136," 
", Общая!K136," ",Общая!L136)</f>
        <v>Королев  Евгений Иванович 
Инженер по эксплуатации теплотехнического оборудования 2 категории 12 лет</v>
      </c>
      <c r="E147" s="14" t="str">
        <f>Общая!M136</f>
        <v>очередная</v>
      </c>
      <c r="F147" s="51"/>
      <c r="G147" s="14" t="str">
        <f>Общая!N136</f>
        <v>Специалист</v>
      </c>
      <c r="H147" s="39" t="str">
        <f>Общая!S136</f>
        <v>ПТЭТЭ</v>
      </c>
      <c r="I147" s="15">
        <f>Общая!V136</f>
        <v>0.5625</v>
      </c>
    </row>
    <row r="148" spans="2:9" s="7" customFormat="1" ht="80.099999999999994" customHeight="1" x14ac:dyDescent="0.25">
      <c r="B148" s="6">
        <f>Общая!B137</f>
        <v>134</v>
      </c>
      <c r="C148" s="12" t="str">
        <f>Общая!E137</f>
        <v xml:space="preserve">Общество с ограниченной ответственностью «ПАУЭР ПРОТЕКШН СЕРВИС» (ООО «ППС») </v>
      </c>
      <c r="D148" s="13" t="str">
        <f>CONCATENATE(Общая!G137," ",Общая!H137," ",Общая!I137," 
", Общая!K137," ",Общая!L137)</f>
        <v>Натяганов Степан Георгиевич 
генеральный директор 2 года</v>
      </c>
      <c r="E148" s="14" t="str">
        <f>Общая!M137</f>
        <v>очередная</v>
      </c>
      <c r="F148" s="51" t="s">
        <v>134</v>
      </c>
      <c r="G148" s="14" t="str">
        <f>Общая!N137</f>
        <v>административно-технический персонал</v>
      </c>
      <c r="H148" s="39" t="str">
        <f>Общая!S137</f>
        <v>ПТЭЭПЭЭ</v>
      </c>
      <c r="I148" s="15">
        <f>Общая!V137</f>
        <v>0.5625</v>
      </c>
    </row>
    <row r="149" spans="2:9" s="7" customFormat="1" ht="80.099999999999994" customHeight="1" x14ac:dyDescent="0.25">
      <c r="B149" s="6">
        <f>Общая!B138</f>
        <v>135</v>
      </c>
      <c r="C149" s="12" t="str">
        <f>Общая!E138</f>
        <v xml:space="preserve">Общество с ограниченной ответственностью «ПАУЭР ПРОТЕКШН СЕРВИС» (ООО «ППС») </v>
      </c>
      <c r="D149" s="13" t="str">
        <f>CONCATENATE(Общая!G138," ",Общая!H138," ",Общая!I138," 
", Общая!K138," ",Общая!L138)</f>
        <v>Шестопалов Даниил Валерьевич 
технический директор 2 года</v>
      </c>
      <c r="E149" s="14" t="str">
        <f>Общая!M138</f>
        <v>очередная</v>
      </c>
      <c r="F149" s="51" t="s">
        <v>134</v>
      </c>
      <c r="G149" s="14" t="str">
        <f>Общая!N138</f>
        <v>административно-технический персонал</v>
      </c>
      <c r="H149" s="39" t="str">
        <f>Общая!S138</f>
        <v>ПТЭЭПЭЭ</v>
      </c>
      <c r="I149" s="15">
        <f>Общая!V138</f>
        <v>0.5625</v>
      </c>
    </row>
    <row r="150" spans="2:9" s="7" customFormat="1" ht="80.099999999999994" customHeight="1" x14ac:dyDescent="0.25">
      <c r="B150" s="6">
        <f>Общая!B139</f>
        <v>136</v>
      </c>
      <c r="C150" s="12" t="str">
        <f>Общая!E139</f>
        <v>ООО «Швейная фабрика «Виктория»</v>
      </c>
      <c r="D150" s="13" t="str">
        <f>CONCATENATE(Общая!G139," ",Общая!H139," ",Общая!I139," 
", Общая!K139," ",Общая!L139)</f>
        <v>Коваленко Алексей Юрьевич 
техник ЭСВКХ 11 лет</v>
      </c>
      <c r="E150" s="14" t="str">
        <f>Общая!M139</f>
        <v>очередная</v>
      </c>
      <c r="F150" s="51" t="s">
        <v>140</v>
      </c>
      <c r="G150" s="14" t="str">
        <f>Общая!N139</f>
        <v>оперативно-ремонтный персонал</v>
      </c>
      <c r="H150" s="39" t="str">
        <f>Общая!S139</f>
        <v>ПТЭЭПЭЭ</v>
      </c>
      <c r="I150" s="15">
        <f>Общая!V139</f>
        <v>0.5625</v>
      </c>
    </row>
    <row r="151" spans="2:9" s="7" customFormat="1" ht="80.099999999999994" customHeight="1" x14ac:dyDescent="0.25">
      <c r="B151" s="6">
        <f>Общая!B140</f>
        <v>137</v>
      </c>
      <c r="C151" s="12" t="str">
        <f>Общая!E140</f>
        <v>ООО «Швейная фабрика «Виктория»</v>
      </c>
      <c r="D151" s="13" t="str">
        <f>CONCATENATE(Общая!G140," ",Общая!H140," ",Общая!I140," 
", Общая!K140," ",Общая!L140)</f>
        <v>Мишлюк Александр Николаевич 
исполнительный директор 17 лет</v>
      </c>
      <c r="E151" s="14" t="str">
        <f>Общая!M140</f>
        <v>очередная</v>
      </c>
      <c r="F151" s="51" t="s">
        <v>140</v>
      </c>
      <c r="G151" s="14" t="str">
        <f>Общая!N140</f>
        <v>административно-технический персонал</v>
      </c>
      <c r="H151" s="39" t="str">
        <f>Общая!S140</f>
        <v>ПТЭЭПЭЭ</v>
      </c>
      <c r="I151" s="15">
        <f>Общая!V140</f>
        <v>0.5625</v>
      </c>
    </row>
    <row r="152" spans="2:9" s="7" customFormat="1" ht="80.099999999999994" customHeight="1" x14ac:dyDescent="0.25">
      <c r="B152" s="6">
        <f>Общая!B141</f>
        <v>138</v>
      </c>
      <c r="C152" s="12" t="str">
        <f>Общая!E141</f>
        <v>ООО «Швейная фабрика «Виктория»</v>
      </c>
      <c r="D152" s="13" t="str">
        <f>CONCATENATE(Общая!G141," ",Общая!H141," ",Общая!I141," 
", Общая!K141," ",Общая!L141)</f>
        <v>Пономаренко Константин Владимирович 
электрик 4 лет</v>
      </c>
      <c r="E152" s="14" t="str">
        <f>Общая!M141</f>
        <v>очередная</v>
      </c>
      <c r="F152" s="51" t="s">
        <v>149</v>
      </c>
      <c r="G152" s="14" t="str">
        <f>Общая!N141</f>
        <v>административно-технический персонал</v>
      </c>
      <c r="H152" s="39" t="str">
        <f>Общая!S141</f>
        <v>ПТЭЭПЭЭ</v>
      </c>
      <c r="I152" s="15">
        <f>Общая!V141</f>
        <v>0.5625</v>
      </c>
    </row>
    <row r="153" spans="2:9" s="7" customFormat="1" ht="80.099999999999994" customHeight="1" x14ac:dyDescent="0.25">
      <c r="B153" s="6">
        <f>Общая!B142</f>
        <v>139</v>
      </c>
      <c r="C153" s="12" t="str">
        <f>Общая!E142</f>
        <v>ООО «Швейная фабрика «Виктория»</v>
      </c>
      <c r="D153" s="13" t="str">
        <f>CONCATENATE(Общая!G142," ",Общая!H142," ",Общая!I142," 
", Общая!K142," ",Общая!L142)</f>
        <v>Тюриков Александр Валерьевич 
энергетик 9 лет</v>
      </c>
      <c r="E153" s="14" t="str">
        <f>Общая!M142</f>
        <v>очередная</v>
      </c>
      <c r="F153" s="51" t="s">
        <v>134</v>
      </c>
      <c r="G153" s="14" t="str">
        <f>Общая!N142</f>
        <v>административно-технический персонал</v>
      </c>
      <c r="H153" s="39" t="str">
        <f>Общая!S142</f>
        <v>ПТЭЭПЭЭ</v>
      </c>
      <c r="I153" s="15">
        <f>Общая!V142</f>
        <v>0.5625</v>
      </c>
    </row>
    <row r="154" spans="2:9" s="7" customFormat="1" ht="80.099999999999994" customHeight="1" x14ac:dyDescent="0.25">
      <c r="B154" s="6">
        <f>Общая!B143</f>
        <v>140</v>
      </c>
      <c r="C154" s="12" t="str">
        <f>Общая!E143</f>
        <v>АО "Илим Гофра"</v>
      </c>
      <c r="D154" s="13" t="str">
        <f>CONCATENATE(Общая!G143," ",Общая!H143," ",Общая!I143," 
", Общая!K143," ",Общая!L143)</f>
        <v>Жидков Михаил Александрович 
Руководитель отдела АСУТП 1</v>
      </c>
      <c r="E154" s="14" t="str">
        <f>Общая!M143</f>
        <v>очередная</v>
      </c>
      <c r="F154" s="51" t="s">
        <v>134</v>
      </c>
      <c r="G154" s="14" t="str">
        <f>Общая!N143</f>
        <v>административно-технический персонал</v>
      </c>
      <c r="H154" s="39" t="str">
        <f>Общая!S143</f>
        <v>ПТЭЭПЭЭ</v>
      </c>
      <c r="I154" s="15">
        <f>Общая!V143</f>
        <v>0.58333333333333304</v>
      </c>
    </row>
    <row r="155" spans="2:9" s="7" customFormat="1" ht="80.099999999999994" customHeight="1" x14ac:dyDescent="0.25">
      <c r="B155" s="6">
        <f>Общая!B144</f>
        <v>141</v>
      </c>
      <c r="C155" s="12" t="str">
        <f>Общая!E144</f>
        <v>ООО "Энцелад Сервис"</v>
      </c>
      <c r="D155" s="13" t="str">
        <f>CONCATENATE(Общая!G144," ",Общая!H144," ",Общая!I144," 
", Общая!K144," ",Общая!L144)</f>
        <v>Маркелов Игорь Валерьевич 
главный инженер 1 год  1 мес.</v>
      </c>
      <c r="E155" s="14" t="str">
        <f>Общая!M144</f>
        <v>внеочередная</v>
      </c>
      <c r="F155" s="51" t="s">
        <v>772</v>
      </c>
      <c r="G155" s="14" t="str">
        <f>Общая!N144</f>
        <v>административно-технический персонал</v>
      </c>
      <c r="H155" s="39" t="str">
        <f>Общая!S144</f>
        <v>ПТЭЭПЭЭ</v>
      </c>
      <c r="I155" s="15">
        <f>Общая!V144</f>
        <v>0.58333333333333304</v>
      </c>
    </row>
    <row r="156" spans="2:9" s="7" customFormat="1" ht="80.099999999999994" customHeight="1" x14ac:dyDescent="0.25">
      <c r="B156" s="6">
        <f>Общая!B145</f>
        <v>142</v>
      </c>
      <c r="C156" s="12" t="str">
        <f>Общая!E145</f>
        <v>ООО "КАПЭКС"</v>
      </c>
      <c r="D156" s="13" t="str">
        <f>CONCATENATE(Общая!G145," ",Общая!H145," ",Общая!I145," 
", Общая!K145," ",Общая!L145)</f>
        <v>Муратов Эдеард Ринатович 
технический директор 5 лет 8 мес.</v>
      </c>
      <c r="E156" s="14" t="str">
        <f>Общая!M145</f>
        <v>внеочередная</v>
      </c>
      <c r="F156" s="51" t="s">
        <v>778</v>
      </c>
      <c r="G156" s="14" t="str">
        <f>Общая!N145</f>
        <v>административно-технический персонал</v>
      </c>
      <c r="H156" s="39" t="str">
        <f>Общая!S145</f>
        <v>ПТЭЭПЭЭ</v>
      </c>
      <c r="I156" s="15">
        <f>Общая!V145</f>
        <v>0.58333333333333304</v>
      </c>
    </row>
    <row r="157" spans="2:9" s="7" customFormat="1" ht="80.099999999999994" customHeight="1" x14ac:dyDescent="0.25">
      <c r="B157" s="6">
        <f>Общая!B146</f>
        <v>143</v>
      </c>
      <c r="C157" s="12" t="str">
        <f>Общая!E146</f>
        <v>АО "Арсенал" КрЗПП</v>
      </c>
      <c r="D157" s="13" t="str">
        <f>CONCATENATE(Общая!G146," ",Общая!H146," ",Общая!I146," 
", Общая!K146," ",Общая!L146)</f>
        <v xml:space="preserve">Семков Алексей Сергеевич 
Инженер КИП и автоматики 20 лет </v>
      </c>
      <c r="E157" s="14" t="str">
        <f>Общая!M146</f>
        <v>внеочередная</v>
      </c>
      <c r="F157" s="51" t="s">
        <v>201</v>
      </c>
      <c r="G157" s="14" t="str">
        <f>Общая!N146</f>
        <v>административно-технический персонал</v>
      </c>
      <c r="H157" s="39" t="str">
        <f>Общая!S146</f>
        <v>ПТЭЭПЭЭ</v>
      </c>
      <c r="I157" s="15">
        <f>Общая!V146</f>
        <v>0.58333333333333304</v>
      </c>
    </row>
    <row r="158" spans="2:9" s="7" customFormat="1" ht="80.099999999999994" customHeight="1" x14ac:dyDescent="0.25">
      <c r="B158" s="6">
        <f>Общая!B147</f>
        <v>144</v>
      </c>
      <c r="C158" s="12" t="str">
        <f>Общая!E147</f>
        <v>АО "Арсенал" КрЗПП</v>
      </c>
      <c r="D158" s="13" t="str">
        <f>CONCATENATE(Общая!G147," ",Общая!H147," ",Общая!I147," 
", Общая!K147," ",Общая!L147)</f>
        <v xml:space="preserve">Рощупкин Сергей Михайлович 
Главный энергетик 20 лет </v>
      </c>
      <c r="E158" s="14" t="str">
        <f>Общая!M147</f>
        <v>очередная</v>
      </c>
      <c r="F158" s="51" t="s">
        <v>134</v>
      </c>
      <c r="G158" s="14" t="str">
        <f>Общая!N147</f>
        <v>административно-технический персонал</v>
      </c>
      <c r="H158" s="39" t="str">
        <f>Общая!S147</f>
        <v>ПТЭЭПЭЭ</v>
      </c>
      <c r="I158" s="15">
        <f>Общая!V147</f>
        <v>0.58333333333333304</v>
      </c>
    </row>
    <row r="159" spans="2:9" s="7" customFormat="1" ht="80.099999999999994" customHeight="1" x14ac:dyDescent="0.25">
      <c r="B159" s="6">
        <f>Общая!B148</f>
        <v>145</v>
      </c>
      <c r="C159" s="12" t="str">
        <f>Общая!E148</f>
        <v>АО "Арсенал" КрЗПП</v>
      </c>
      <c r="D159" s="13" t="str">
        <f>CONCATENATE(Общая!G148," ",Общая!H148," ",Общая!I148," 
", Общая!K148," ",Общая!L148)</f>
        <v>Руднев Юрий Александрович 
Инженер-электроник 10 лет</v>
      </c>
      <c r="E159" s="14" t="str">
        <f>Общая!M148</f>
        <v>внеочередная</v>
      </c>
      <c r="F159" s="51" t="s">
        <v>201</v>
      </c>
      <c r="G159" s="14" t="str">
        <f>Общая!N148</f>
        <v>административно-технический персонал</v>
      </c>
      <c r="H159" s="39" t="str">
        <f>Общая!S148</f>
        <v>ПТЭЭПЭЭ</v>
      </c>
      <c r="I159" s="15">
        <f>Общая!V148</f>
        <v>0.58333333333333304</v>
      </c>
    </row>
    <row r="160" spans="2:9" s="7" customFormat="1" ht="80.099999999999994" customHeight="1" x14ac:dyDescent="0.25">
      <c r="B160" s="6">
        <f>Общая!B149</f>
        <v>146</v>
      </c>
      <c r="C160" s="12" t="str">
        <f>Общая!E149</f>
        <v>АО "Арсенал" КрЗПП</v>
      </c>
      <c r="D160" s="13" t="str">
        <f>CONCATENATE(Общая!G149," ",Общая!H149," ",Общая!I149," 
", Общая!K149," ",Общая!L149)</f>
        <v>Рахманов Шерзод Тулкинович 
Ведущий инженер по испытаниям 10 лет</v>
      </c>
      <c r="E160" s="14" t="str">
        <f>Общая!M149</f>
        <v>внеочередная</v>
      </c>
      <c r="F160" s="51" t="s">
        <v>201</v>
      </c>
      <c r="G160" s="14" t="str">
        <f>Общая!N149</f>
        <v>административно-технический персонал</v>
      </c>
      <c r="H160" s="39" t="str">
        <f>Общая!S149</f>
        <v>ПТЭЭПЭЭ</v>
      </c>
      <c r="I160" s="15">
        <f>Общая!V149</f>
        <v>0.58333333333333304</v>
      </c>
    </row>
    <row r="161" spans="2:9" s="7" customFormat="1" ht="80.099999999999994" customHeight="1" x14ac:dyDescent="0.25">
      <c r="B161" s="6">
        <f>Общая!B150</f>
        <v>147</v>
      </c>
      <c r="C161" s="12" t="str">
        <f>Общая!E150</f>
        <v>Индивидуальный предприниматель Фокин Алексей Валерьевич</v>
      </c>
      <c r="D161" s="13" t="str">
        <f>CONCATENATE(Общая!G150," ",Общая!H150," ",Общая!I150," 
", Общая!K150," ",Общая!L150)</f>
        <v>Калинин  Сергей  Евгеньевич 
Главный инженер 2 года и 11 мес</v>
      </c>
      <c r="E161" s="14" t="str">
        <f>Общая!M150</f>
        <v>очередная</v>
      </c>
      <c r="F161" s="51" t="s">
        <v>208</v>
      </c>
      <c r="G161" s="14" t="str">
        <f>Общая!N150</f>
        <v>административно-технический персонал</v>
      </c>
      <c r="H161" s="39" t="str">
        <f>Общая!S150</f>
        <v>ПТЭЭПЭЭ</v>
      </c>
      <c r="I161" s="15">
        <f>Общая!V150</f>
        <v>0.58333333333333304</v>
      </c>
    </row>
    <row r="162" spans="2:9" s="7" customFormat="1" ht="80.099999999999994" customHeight="1" x14ac:dyDescent="0.25">
      <c r="B162" s="6">
        <f>Общая!B151</f>
        <v>148</v>
      </c>
      <c r="C162" s="12" t="str">
        <f>Общая!E151</f>
        <v>МАУ стадион "Спартак"</v>
      </c>
      <c r="D162" s="13" t="str">
        <f>CONCATENATE(Общая!G151," ",Общая!H151," ",Общая!I151," 
", Общая!K151," ",Общая!L151)</f>
        <v>Дорофеев  Николай Витальевич 
главный инженер/энергетик 3 года</v>
      </c>
      <c r="E162" s="14" t="str">
        <f>Общая!M151</f>
        <v>очередная</v>
      </c>
      <c r="F162" s="51"/>
      <c r="G162" s="14" t="str">
        <f>Общая!N151</f>
        <v>руководящий работник</v>
      </c>
      <c r="H162" s="39" t="str">
        <f>Общая!S151</f>
        <v>ПТЭТЭ</v>
      </c>
      <c r="I162" s="15">
        <f>Общая!V151</f>
        <v>0.58333333333333304</v>
      </c>
    </row>
    <row r="163" spans="2:9" s="7" customFormat="1" ht="80.099999999999994" customHeight="1" x14ac:dyDescent="0.25">
      <c r="B163" s="6">
        <f>Общая!B152</f>
        <v>149</v>
      </c>
      <c r="C163" s="12" t="str">
        <f>Общая!E152</f>
        <v>ООО "ЛИГА"</v>
      </c>
      <c r="D163" s="13" t="str">
        <f>CONCATENATE(Общая!G152," ",Общая!H152," ",Общая!I152," 
", Общая!K152," ",Общая!L152)</f>
        <v>Мехов Дмитрий Сергеевич 
инженер-энергетик 2 года 4 мес</v>
      </c>
      <c r="E163" s="14" t="str">
        <f>Общая!M152</f>
        <v>очередная</v>
      </c>
      <c r="F163" s="51" t="s">
        <v>134</v>
      </c>
      <c r="G163" s="14" t="str">
        <f>Общая!N152</f>
        <v>административно-технический персонал</v>
      </c>
      <c r="H163" s="39" t="str">
        <f>Общая!S152</f>
        <v>ПТЭЭПЭЭ</v>
      </c>
      <c r="I163" s="15">
        <f>Общая!V152</f>
        <v>0.58333333333333304</v>
      </c>
    </row>
    <row r="164" spans="2:9" s="7" customFormat="1" ht="80.099999999999994" customHeight="1" x14ac:dyDescent="0.25">
      <c r="B164" s="6">
        <f>Общая!B153</f>
        <v>150</v>
      </c>
      <c r="C164" s="12" t="str">
        <f>Общая!E153</f>
        <v>ООО "ТАРКЕТТ СОММЕР"</v>
      </c>
      <c r="D164" s="13" t="str">
        <f>CONCATENATE(Общая!G153," ",Общая!H153," ",Общая!I153," 
", Общая!K153," ",Общая!L153)</f>
        <v>Михайлов  Александр  Викторович 
Электромонтер по ремонту и обслуживанию электрооборудования 1 года</v>
      </c>
      <c r="E164" s="14" t="str">
        <f>Общая!M153</f>
        <v>первичная</v>
      </c>
      <c r="F164" s="51" t="s">
        <v>343</v>
      </c>
      <c r="G164" s="14" t="str">
        <f>Общая!N153</f>
        <v>оперативно-ремонтный персонал</v>
      </c>
      <c r="H164" s="39" t="str">
        <f>Общая!S153</f>
        <v>ПТЭЭПЭЭ</v>
      </c>
      <c r="I164" s="15">
        <f>Общая!V153</f>
        <v>0.58333333333333304</v>
      </c>
    </row>
    <row r="165" spans="2:9" s="7" customFormat="1" ht="80.099999999999994" customHeight="1" x14ac:dyDescent="0.25">
      <c r="B165" s="6">
        <f>Общая!B154</f>
        <v>151</v>
      </c>
      <c r="C165" s="12" t="str">
        <f>Общая!E154</f>
        <v>ООО "Метро Вэрхаус Ногинск"</v>
      </c>
      <c r="D165" s="13" t="str">
        <f>CONCATENATE(Общая!G154," ",Общая!H154," ",Общая!I154," 
", Общая!K154," ",Общая!L154)</f>
        <v>Новиков Александр Михайлович 
менеджер по охране труда и пожарной безопасности 2 года</v>
      </c>
      <c r="E165" s="14" t="str">
        <f>Общая!M154</f>
        <v>очередная</v>
      </c>
      <c r="F165" s="51" t="s">
        <v>778</v>
      </c>
      <c r="G165" s="14" t="str">
        <f>Общая!N154</f>
        <v>специалист по охране труда, контролирующий электроустановки, с правом испытания оборудования повышенным напяжением</v>
      </c>
      <c r="H165" s="39" t="str">
        <f>Общая!S154</f>
        <v>ПТЭЭПЭЭ</v>
      </c>
      <c r="I165" s="15">
        <f>Общая!V154</f>
        <v>0.58333333333333304</v>
      </c>
    </row>
    <row r="166" spans="2:9" s="7" customFormat="1" ht="80.099999999999994" customHeight="1" x14ac:dyDescent="0.25">
      <c r="B166" s="6">
        <f>Общая!B155</f>
        <v>152</v>
      </c>
      <c r="C166" s="12" t="str">
        <f>Общая!E155</f>
        <v xml:space="preserve"> ООО "Стройсоюз"</v>
      </c>
      <c r="D166" s="13" t="str">
        <f>CONCATENATE(Общая!G155," ",Общая!H155," ",Общая!I155," 
", Общая!K155," ",Общая!L155)</f>
        <v>Квасов Олег Викторович 
 главный энергетик 4 года</v>
      </c>
      <c r="E166" s="14" t="str">
        <f>Общая!M155</f>
        <v xml:space="preserve"> очередная</v>
      </c>
      <c r="F166" s="51" t="s">
        <v>1083</v>
      </c>
      <c r="G166" s="14" t="str">
        <f>Общая!N155</f>
        <v>административно-технический персонал</v>
      </c>
      <c r="H166" s="39" t="str">
        <f>Общая!S155</f>
        <v>ПТЭЭПЭЭ</v>
      </c>
      <c r="I166" s="15">
        <f>Общая!V155</f>
        <v>0.58333333333333304</v>
      </c>
    </row>
    <row r="167" spans="2:9" s="7" customFormat="1" ht="80.099999999999994" customHeight="1" x14ac:dyDescent="0.25">
      <c r="B167" s="6">
        <f>Общая!B156</f>
        <v>153</v>
      </c>
      <c r="C167" s="12" t="str">
        <f>Общая!E156</f>
        <v>МБУ ДМ "МЦ "Выбор"</v>
      </c>
      <c r="D167" s="13" t="str">
        <f>CONCATENATE(Общая!G156," ",Общая!H156," ",Общая!I156," 
", Общая!K156," ",Общая!L156)</f>
        <v>Чега Майя Михайловна 
Заместитель директора по АХЧ 2 года</v>
      </c>
      <c r="E167" s="14" t="str">
        <f>Общая!M156</f>
        <v>очередная</v>
      </c>
      <c r="F167" s="51" t="s">
        <v>192</v>
      </c>
      <c r="G167" s="14" t="str">
        <f>Общая!N156</f>
        <v>административно-технический персонал</v>
      </c>
      <c r="H167" s="39" t="str">
        <f>Общая!S156</f>
        <v>ПТЭЭПЭЭ</v>
      </c>
      <c r="I167" s="15">
        <f>Общая!V156</f>
        <v>0.58333333333333304</v>
      </c>
    </row>
    <row r="168" spans="2:9" s="7" customFormat="1" ht="80.099999999999994" customHeight="1" x14ac:dyDescent="0.25">
      <c r="B168" s="6">
        <f>Общая!B157</f>
        <v>154</v>
      </c>
      <c r="C168" s="12" t="str">
        <f>Общая!E157</f>
        <v>ООО ПК "ЭЛЬГЛАСС"</v>
      </c>
      <c r="D168" s="13" t="str">
        <f>CONCATENATE(Общая!G157," ",Общая!H157," ",Общая!I157," 
", Общая!K157," ",Общая!L157)</f>
        <v>Куликов Александр Рюрикович 
начальник энергетической службы 4 года</v>
      </c>
      <c r="E168" s="14" t="str">
        <f>Общая!M157</f>
        <v>первичная</v>
      </c>
      <c r="F168" s="51" t="s">
        <v>827</v>
      </c>
      <c r="G168" s="14" t="str">
        <f>Общая!N157</f>
        <v>административно-технический персонал</v>
      </c>
      <c r="H168" s="39" t="str">
        <f>Общая!S157</f>
        <v>ПТЭЭПЭЭ</v>
      </c>
      <c r="I168" s="15">
        <f>Общая!V157</f>
        <v>0.58333333333333304</v>
      </c>
    </row>
    <row r="169" spans="2:9" s="7" customFormat="1" ht="80.099999999999994" customHeight="1" x14ac:dyDescent="0.25">
      <c r="B169" s="6">
        <f>Общая!B158</f>
        <v>155</v>
      </c>
      <c r="C169" s="12" t="str">
        <f>Общая!E158</f>
        <v>ООО ПК "ЭЛЬГЛАСС"</v>
      </c>
      <c r="D169" s="13" t="str">
        <f>CONCATENATE(Общая!G158," ",Общая!H158," ",Общая!I158," 
", Общая!K158," ",Общая!L158)</f>
        <v>Сульдин Дмитрий Николаевич 
электромнтер по обслуживанию электроустановок 1 год</v>
      </c>
      <c r="E169" s="14" t="str">
        <f>Общая!M158</f>
        <v>первичная</v>
      </c>
      <c r="F169" s="51" t="s">
        <v>201</v>
      </c>
      <c r="G169" s="14" t="str">
        <f>Общая!N158</f>
        <v>оперативно-ремонтный персонал</v>
      </c>
      <c r="H169" s="39" t="str">
        <f>Общая!S158</f>
        <v>ПТЭЭПЭЭ</v>
      </c>
      <c r="I169" s="15">
        <f>Общая!V158</f>
        <v>0.58333333333333304</v>
      </c>
    </row>
    <row r="170" spans="2:9" s="7" customFormat="1" ht="80.099999999999994" customHeight="1" x14ac:dyDescent="0.25">
      <c r="B170" s="6">
        <f>Общая!B159</f>
        <v>156</v>
      </c>
      <c r="C170" s="12" t="str">
        <f>Общая!E159</f>
        <v>ООО ПК "ЭЛЬГЛАСС"</v>
      </c>
      <c r="D170" s="13" t="str">
        <f>CONCATENATE(Общая!G159," ",Общая!H159," ",Общая!I159," 
", Общая!K159," ",Общая!L159)</f>
        <v>Кузнецов Юрий Николаевич 
электромнтер по обслуживанию электроустановок 10 месяцев</v>
      </c>
      <c r="E170" s="14" t="str">
        <f>Общая!M159</f>
        <v>первичная</v>
      </c>
      <c r="F170" s="51" t="s">
        <v>201</v>
      </c>
      <c r="G170" s="14" t="str">
        <f>Общая!N159</f>
        <v>оперативно-ремонтный персонал</v>
      </c>
      <c r="H170" s="39" t="str">
        <f>Общая!S159</f>
        <v>ПТЭЭПЭЭ</v>
      </c>
      <c r="I170" s="15">
        <f>Общая!V159</f>
        <v>0.58333333333333304</v>
      </c>
    </row>
    <row r="171" spans="2:9" s="7" customFormat="1" ht="80.099999999999994" customHeight="1" x14ac:dyDescent="0.25">
      <c r="B171" s="6">
        <f>Общая!B160</f>
        <v>157</v>
      </c>
      <c r="C171" s="12" t="str">
        <f>Общая!E160</f>
        <v>АО "Металлоторг"</v>
      </c>
      <c r="D171" s="13" t="str">
        <f>CONCATENATE(Общая!G160," ",Общая!H160," ",Общая!I160," 
", Общая!K160," ",Общая!L160)</f>
        <v xml:space="preserve">Попов Александр Сергеевич 
Энерегтик </v>
      </c>
      <c r="E171" s="14" t="str">
        <f>Общая!M160</f>
        <v>очередная</v>
      </c>
      <c r="F171" s="51" t="s">
        <v>134</v>
      </c>
      <c r="G171" s="14" t="str">
        <f>Общая!N160</f>
        <v>административно-технический персонал</v>
      </c>
      <c r="H171" s="39" t="str">
        <f>Общая!S160</f>
        <v>ПТЭЭПЭЭ</v>
      </c>
      <c r="I171" s="15">
        <f>Общая!V160</f>
        <v>0.58333333333333304</v>
      </c>
    </row>
    <row r="172" spans="2:9" s="7" customFormat="1" ht="80.099999999999994" customHeight="1" x14ac:dyDescent="0.25">
      <c r="B172" s="6">
        <f>Общая!B161</f>
        <v>158</v>
      </c>
      <c r="C172" s="12" t="str">
        <f>Общая!E161</f>
        <v>МАУС "ОСЗК"</v>
      </c>
      <c r="D172" s="13" t="str">
        <f>CONCATENATE(Общая!G161," ",Общая!H161," ",Общая!I161," 
", Общая!K161," ",Общая!L161)</f>
        <v>Струтовский Игорь Юрьевич 
ведущий инженер - энергетик 2 года 2 месяца</v>
      </c>
      <c r="E172" s="14" t="str">
        <f>Общая!M161</f>
        <v>очередная</v>
      </c>
      <c r="F172" s="51" t="s">
        <v>149</v>
      </c>
      <c r="G172" s="14" t="str">
        <f>Общая!N161</f>
        <v>административно-технический персонал</v>
      </c>
      <c r="H172" s="39" t="str">
        <f>Общая!S161</f>
        <v>ПТЭЭПЭЭ</v>
      </c>
      <c r="I172" s="15">
        <f>Общая!V161</f>
        <v>0.60416666666666696</v>
      </c>
    </row>
    <row r="173" spans="2:9" s="7" customFormat="1" ht="80.099999999999994" customHeight="1" x14ac:dyDescent="0.25">
      <c r="B173" s="6">
        <f>Общая!B162</f>
        <v>159</v>
      </c>
      <c r="C173" s="12" t="str">
        <f>Общая!E162</f>
        <v>ООО "Авиационный центр"</v>
      </c>
      <c r="D173" s="13" t="str">
        <f>CONCATENATE(Общая!G162," ",Общая!H162," ",Общая!I162," 
", Общая!K162," ",Общая!L162)</f>
        <v xml:space="preserve">Ростов Михаил Владимирович 
главный механик </v>
      </c>
      <c r="E173" s="14" t="str">
        <f>Общая!M162</f>
        <v>очередная</v>
      </c>
      <c r="F173" s="51" t="s">
        <v>845</v>
      </c>
      <c r="G173" s="14" t="str">
        <f>Общая!N162</f>
        <v>административно-технический персонал</v>
      </c>
      <c r="H173" s="39" t="str">
        <f>Общая!S162</f>
        <v>ПТЭЭПЭЭ</v>
      </c>
      <c r="I173" s="15">
        <f>Общая!V162</f>
        <v>0.60416666666666696</v>
      </c>
    </row>
    <row r="174" spans="2:9" s="7" customFormat="1" ht="80.099999999999994" customHeight="1" x14ac:dyDescent="0.25">
      <c r="B174" s="6">
        <f>Общая!B163</f>
        <v>160</v>
      </c>
      <c r="C174" s="12" t="str">
        <f>Общая!E163</f>
        <v>ООО "Уни пак"</v>
      </c>
      <c r="D174" s="13" t="str">
        <f>CONCATENATE(Общая!G163," ",Общая!H163," ",Общая!I163," 
", Общая!K163," ",Общая!L163)</f>
        <v xml:space="preserve">Мешков Егор Борисович 
главный инженер </v>
      </c>
      <c r="E174" s="14" t="str">
        <f>Общая!M163</f>
        <v>очередная</v>
      </c>
      <c r="F174" s="51" t="s">
        <v>309</v>
      </c>
      <c r="G174" s="14" t="str">
        <f>Общая!N163</f>
        <v>административно-технический персонал</v>
      </c>
      <c r="H174" s="39" t="str">
        <f>Общая!S163</f>
        <v>ПТЭЭПЭЭ</v>
      </c>
      <c r="I174" s="15">
        <f>Общая!V163</f>
        <v>0.60416666666666696</v>
      </c>
    </row>
    <row r="175" spans="2:9" s="7" customFormat="1" ht="80.099999999999994" customHeight="1" x14ac:dyDescent="0.25">
      <c r="B175" s="6">
        <f>Общая!B164</f>
        <v>161</v>
      </c>
      <c r="C175" s="12" t="str">
        <f>Общая!E164</f>
        <v>ООО "Фасилити Коломна"</v>
      </c>
      <c r="D175" s="13" t="str">
        <f>CONCATENATE(Общая!G164," ",Общая!H164," ",Общая!I164," 
", Общая!K164," ",Общая!L164)</f>
        <v xml:space="preserve">Закарян Валерий Вараздатович 
Дежурный электромонтёр </v>
      </c>
      <c r="E175" s="14" t="str">
        <f>Общая!M164</f>
        <v>очередная</v>
      </c>
      <c r="F175" s="51" t="s">
        <v>149</v>
      </c>
      <c r="G175" s="14" t="str">
        <f>Общая!N164</f>
        <v>оперативно-ремонтный персонал</v>
      </c>
      <c r="H175" s="39" t="str">
        <f>Общая!S164</f>
        <v>ПТЭЭПЭЭ</v>
      </c>
      <c r="I175" s="15">
        <f>Общая!V164</f>
        <v>0.60416666666666696</v>
      </c>
    </row>
    <row r="176" spans="2:9" s="7" customFormat="1" ht="80.099999999999994" customHeight="1" x14ac:dyDescent="0.25">
      <c r="B176" s="6">
        <f>Общая!B165</f>
        <v>162</v>
      </c>
      <c r="C176" s="12" t="str">
        <f>Общая!E165</f>
        <v>ООО "Фасилити Коломна"</v>
      </c>
      <c r="D176" s="13" t="str">
        <f>CONCATENATE(Общая!G165," ",Общая!H165," ",Общая!I165," 
", Общая!K165," ",Общая!L165)</f>
        <v xml:space="preserve">Алюшев Рустам Мунирович 
Главный энергетик </v>
      </c>
      <c r="E176" s="14" t="str">
        <f>Общая!M165</f>
        <v>очередная</v>
      </c>
      <c r="F176" s="51" t="s">
        <v>134</v>
      </c>
      <c r="G176" s="14" t="str">
        <f>Общая!N165</f>
        <v>административно-технический персонал</v>
      </c>
      <c r="H176" s="39" t="str">
        <f>Общая!S165</f>
        <v>ПТЭЭПЭЭ</v>
      </c>
      <c r="I176" s="15">
        <f>Общая!V165</f>
        <v>0.60416666666666696</v>
      </c>
    </row>
    <row r="177" spans="2:9" s="7" customFormat="1" ht="80.099999999999994" customHeight="1" x14ac:dyDescent="0.25">
      <c r="B177" s="6">
        <f>Общая!B166</f>
        <v>163</v>
      </c>
      <c r="C177" s="12" t="str">
        <f>Общая!E166</f>
        <v>ООО "Фасилити Коломна"</v>
      </c>
      <c r="D177" s="13" t="str">
        <f>CONCATENATE(Общая!G166," ",Общая!H166," ",Общая!I166," 
", Общая!K166," ",Общая!L166)</f>
        <v xml:space="preserve">Власов Владимир Дмитрниевич 
старший дежурный электромонтёр </v>
      </c>
      <c r="E177" s="14" t="str">
        <f>Общая!M166</f>
        <v>очередная</v>
      </c>
      <c r="F177" s="51" t="s">
        <v>149</v>
      </c>
      <c r="G177" s="14" t="str">
        <f>Общая!N166</f>
        <v>оперативно-ремонтный персонал</v>
      </c>
      <c r="H177" s="39" t="str">
        <f>Общая!S166</f>
        <v>ПТЭЭПЭЭ</v>
      </c>
      <c r="I177" s="15">
        <f>Общая!V166</f>
        <v>0.60416666666666696</v>
      </c>
    </row>
    <row r="178" spans="2:9" s="7" customFormat="1" ht="108" customHeight="1" x14ac:dyDescent="0.25">
      <c r="B178" s="6">
        <f>Общая!B167</f>
        <v>164</v>
      </c>
      <c r="C178" s="12" t="str">
        <f>Общая!E167</f>
        <v>ООО "Фасилити Коломна"</v>
      </c>
      <c r="D178" s="13" t="str">
        <f>CONCATENATE(Общая!G167," ",Общая!H167," ",Общая!I167," 
", Общая!K167," ",Общая!L167)</f>
        <v xml:space="preserve">Юнаш Виталий Александрович 
Дежурный электромонтёр </v>
      </c>
      <c r="E178" s="14" t="str">
        <f>Общая!M167</f>
        <v>очередная</v>
      </c>
      <c r="F178" s="51" t="s">
        <v>149</v>
      </c>
      <c r="G178" s="14" t="str">
        <f>Общая!N167</f>
        <v>оперативно-ремонтный персонал</v>
      </c>
      <c r="H178" s="39" t="str">
        <f>Общая!S167</f>
        <v>ПТЭЭПЭЭ</v>
      </c>
      <c r="I178" s="15">
        <f>Общая!V167</f>
        <v>0.60416666666666696</v>
      </c>
    </row>
    <row r="179" spans="2:9" s="7" customFormat="1" ht="80.099999999999994" customHeight="1" x14ac:dyDescent="0.25">
      <c r="B179" s="6">
        <f>Общая!B168</f>
        <v>165</v>
      </c>
      <c r="C179" s="12" t="str">
        <f>Общая!E168</f>
        <v>ООО "Уни пак"</v>
      </c>
      <c r="D179" s="13" t="str">
        <f>CONCATENATE(Общая!G168," ",Общая!H168," ",Общая!I168," 
", Общая!K168," ",Общая!L168)</f>
        <v xml:space="preserve">Поконечени Григори Борисович 
электрик по обслуживаниию технологического оборудования  </v>
      </c>
      <c r="E179" s="14" t="str">
        <f>Общая!M168</f>
        <v>внеочередная</v>
      </c>
      <c r="F179" s="51" t="s">
        <v>309</v>
      </c>
      <c r="G179" s="14" t="str">
        <f>Общая!N168</f>
        <v>оперативно-ремонтный персонал</v>
      </c>
      <c r="H179" s="39" t="str">
        <f>Общая!S168</f>
        <v>ПТЭЭПЭЭ</v>
      </c>
      <c r="I179" s="15">
        <f>Общая!V168</f>
        <v>0.60416666666666696</v>
      </c>
    </row>
    <row r="180" spans="2:9" s="7" customFormat="1" ht="80.099999999999994" customHeight="1" x14ac:dyDescent="0.25">
      <c r="B180" s="6">
        <f>Общая!B169</f>
        <v>166</v>
      </c>
      <c r="C180" s="12" t="str">
        <f>Общая!E169</f>
        <v>ООО "ТАМОН"</v>
      </c>
      <c r="D180" s="13" t="str">
        <f>CONCATENATE(Общая!G169," ",Общая!H169," ",Общая!I169," 
", Общая!K169," ",Общая!L169)</f>
        <v>Хапов Андрей Сергеевич 
Главный энергетик 5 лет</v>
      </c>
      <c r="E180" s="14" t="str">
        <f>Общая!M169</f>
        <v>очередная</v>
      </c>
      <c r="F180" s="51" t="s">
        <v>134</v>
      </c>
      <c r="G180" s="14" t="str">
        <f>Общая!N169</f>
        <v>административно-технический персонал</v>
      </c>
      <c r="H180" s="39" t="str">
        <f>Общая!S169</f>
        <v>ПТЭЭПЭЭ</v>
      </c>
      <c r="I180" s="15">
        <f>Общая!V169</f>
        <v>0.60416666666666696</v>
      </c>
    </row>
    <row r="181" spans="2:9" s="7" customFormat="1" ht="80.099999999999994" customHeight="1" x14ac:dyDescent="0.25">
      <c r="B181" s="6">
        <f>Общая!B170</f>
        <v>167</v>
      </c>
      <c r="C181" s="12" t="str">
        <f>Общая!E170</f>
        <v>ФКП "НИО "НИО "ГБИП России"</v>
      </c>
      <c r="D181" s="13" t="str">
        <f>CONCATENATE(Общая!G170," ",Общая!H170," ",Общая!I170," 
", Общая!K170," ",Общая!L170)</f>
        <v>Щепаков Алексей Юрьевич 
Начальник цеха ТВК 4 года</v>
      </c>
      <c r="E181" s="14" t="str">
        <f>Общая!M170</f>
        <v>очередная</v>
      </c>
      <c r="F181" s="51"/>
      <c r="G181" s="14" t="str">
        <f>Общая!N170</f>
        <v>управленчиский персонал</v>
      </c>
      <c r="H181" s="39" t="str">
        <f>Общая!S170</f>
        <v>ПТЭТЭ</v>
      </c>
      <c r="I181" s="15">
        <f>Общая!V170</f>
        <v>0.60416666666666696</v>
      </c>
    </row>
    <row r="182" spans="2:9" s="7" customFormat="1" ht="80.099999999999994" customHeight="1" x14ac:dyDescent="0.25">
      <c r="B182" s="6">
        <f>Общая!B171</f>
        <v>168</v>
      </c>
      <c r="C182" s="12" t="str">
        <f>Общая!E171</f>
        <v>АИспП «Минэкс-Тест»</v>
      </c>
      <c r="D182" s="13" t="str">
        <f>CONCATENATE(Общая!G171," ",Общая!H171," ",Общая!I171," 
", Общая!K171," ",Общая!L171)</f>
        <v>Семигонов Андрей Владимирович 
руководитель группы 1,5 года</v>
      </c>
      <c r="E182" s="14" t="str">
        <f>Общая!M171</f>
        <v>очередная</v>
      </c>
      <c r="F182" s="51" t="s">
        <v>140</v>
      </c>
      <c r="G182" s="14" t="str">
        <f>Общая!N171</f>
        <v>административно-технический персонал</v>
      </c>
      <c r="H182" s="39" t="str">
        <f>Общая!S171</f>
        <v>ПТЭЭПЭЭ</v>
      </c>
      <c r="I182" s="15">
        <f>Общая!V171</f>
        <v>0.60416666666666696</v>
      </c>
    </row>
    <row r="183" spans="2:9" s="7" customFormat="1" ht="80.099999999999994" customHeight="1" x14ac:dyDescent="0.25">
      <c r="B183" s="6">
        <f>Общая!B172</f>
        <v>169</v>
      </c>
      <c r="C183" s="12" t="str">
        <f>Общая!E172</f>
        <v>АИспП «Минэкс-Тест»</v>
      </c>
      <c r="D183" s="13" t="str">
        <f>CONCATENATE(Общая!G172," ",Общая!H172," ",Общая!I172," 
", Общая!K172," ",Общая!L172)</f>
        <v>Москвин Николай  Сергеевич 
системный администратор 1,5 года</v>
      </c>
      <c r="E183" s="14" t="str">
        <f>Общая!M172</f>
        <v>внеочередная</v>
      </c>
      <c r="F183" s="51" t="s">
        <v>140</v>
      </c>
      <c r="G183" s="14" t="str">
        <f>Общая!N172</f>
        <v>административно-технический персонал</v>
      </c>
      <c r="H183" s="39" t="str">
        <f>Общая!S172</f>
        <v>ПТЭЭПЭЭ</v>
      </c>
      <c r="I183" s="15">
        <f>Общая!V172</f>
        <v>0.60416666666666696</v>
      </c>
    </row>
    <row r="184" spans="2:9" s="7" customFormat="1" ht="80.099999999999994" customHeight="1" x14ac:dyDescent="0.25">
      <c r="B184" s="6">
        <f>Общая!B173</f>
        <v>170</v>
      </c>
      <c r="C184" s="12" t="str">
        <f>Общая!E173</f>
        <v>ООО "Серпуховская Бумага"</v>
      </c>
      <c r="D184" s="13" t="str">
        <f>CONCATENATE(Общая!G173," ",Общая!H173," ",Общая!I173," 
", Общая!K173," ",Общая!L173)</f>
        <v>Иванов  Юрий  Михайлович 
Инженер-электрик 6 лет</v>
      </c>
      <c r="E184" s="14" t="str">
        <f>Общая!M173</f>
        <v>очередная</v>
      </c>
      <c r="F184" s="51" t="s">
        <v>888</v>
      </c>
      <c r="G184" s="14" t="str">
        <f>Общая!N173</f>
        <v>административно-технический персонал</v>
      </c>
      <c r="H184" s="39" t="str">
        <f>Общая!S173</f>
        <v>ПТЭЭПЭЭ</v>
      </c>
      <c r="I184" s="15">
        <f>Общая!V173</f>
        <v>0.60416666666666696</v>
      </c>
    </row>
    <row r="185" spans="2:9" s="7" customFormat="1" ht="80.099999999999994" customHeight="1" x14ac:dyDescent="0.25">
      <c r="B185" s="6">
        <f>Общая!B174</f>
        <v>171</v>
      </c>
      <c r="C185" s="12" t="str">
        <f>Общая!E174</f>
        <v>ООО "ИВЕРОН"</v>
      </c>
      <c r="D185" s="13" t="str">
        <f>CONCATENATE(Общая!G174," ",Общая!H174," ",Общая!I174," 
", Общая!K174," ",Общая!L174)</f>
        <v>Сураев Александр Иванович 
инженер 5 лет</v>
      </c>
      <c r="E185" s="14" t="str">
        <f>Общая!M174</f>
        <v>внеочередная</v>
      </c>
      <c r="F185" s="51" t="s">
        <v>134</v>
      </c>
      <c r="G185" s="14" t="str">
        <f>Общая!N174</f>
        <v>административно-технический персонал, с правом испытания оборудования повышенным напряжением</v>
      </c>
      <c r="H185" s="39" t="str">
        <f>Общая!S174</f>
        <v>ПТЭЭПЭЭ</v>
      </c>
      <c r="I185" s="15">
        <f>Общая!V174</f>
        <v>0.60416666666666696</v>
      </c>
    </row>
    <row r="186" spans="2:9" s="7" customFormat="1" ht="80.099999999999994" customHeight="1" x14ac:dyDescent="0.25">
      <c r="B186" s="6">
        <f>Общая!B175</f>
        <v>172</v>
      </c>
      <c r="C186" s="12" t="str">
        <f>Общая!E175</f>
        <v>ООО "ИВЕРОН"</v>
      </c>
      <c r="D186" s="13" t="str">
        <f>CONCATENATE(Общая!G175," ",Общая!H175," ",Общая!I175," 
", Общая!K175," ",Общая!L175)</f>
        <v>Зотов  Владислав Вячеславович 
инженер 5 лет</v>
      </c>
      <c r="E186" s="14" t="str">
        <f>Общая!M175</f>
        <v>внеочередная</v>
      </c>
      <c r="F186" s="51" t="s">
        <v>1081</v>
      </c>
      <c r="G186" s="14" t="str">
        <f>Общая!N175</f>
        <v>административно-технический персонал, с правом испытания оборудования повышенным напряжением</v>
      </c>
      <c r="H186" s="39" t="str">
        <f>Общая!S175</f>
        <v>ПТЭЭПЭЭ</v>
      </c>
      <c r="I186" s="15">
        <f>Общая!V175</f>
        <v>0.625</v>
      </c>
    </row>
    <row r="187" spans="2:9" s="7" customFormat="1" ht="80.099999999999994" customHeight="1" x14ac:dyDescent="0.25">
      <c r="B187" s="6">
        <f>Общая!B176</f>
        <v>173</v>
      </c>
      <c r="C187" s="12" t="str">
        <f>Общая!E176</f>
        <v>АНО "ШКОЛА"ПРЕЗИДЕНТ"</v>
      </c>
      <c r="D187" s="13" t="str">
        <f>CONCATENATE(Общая!G176," ",Общая!H176," ",Общая!I176," 
", Общая!K176," ",Общая!L176)</f>
        <v>Малышев Сергей Борисович 
инженер 13</v>
      </c>
      <c r="E187" s="14" t="str">
        <f>Общая!M176</f>
        <v>очередная</v>
      </c>
      <c r="F187" s="51" t="s">
        <v>134</v>
      </c>
      <c r="G187" s="14" t="str">
        <f>Общая!N176</f>
        <v>административно-технический персонал</v>
      </c>
      <c r="H187" s="39" t="str">
        <f>Общая!S176</f>
        <v>ПТЭЭПЭЭ</v>
      </c>
      <c r="I187" s="15">
        <f>Общая!V176</f>
        <v>0.625</v>
      </c>
    </row>
    <row r="188" spans="2:9" s="7" customFormat="1" ht="80.099999999999994" customHeight="1" x14ac:dyDescent="0.25">
      <c r="B188" s="6">
        <f>Общая!B177</f>
        <v>174</v>
      </c>
      <c r="C188" s="12" t="str">
        <f>Общая!E177</f>
        <v>Банк ГПБ (АО)                                             ф-л "Центральный"</v>
      </c>
      <c r="D188" s="13" t="str">
        <f>CONCATENATE(Общая!G177," ",Общая!H177," ",Общая!I177," 
", Общая!K177," ",Общая!L177)</f>
        <v>Ибрагимов  Руслан Ариф оглы 
Инженер-энергетик 14 мес.</v>
      </c>
      <c r="E188" s="14" t="str">
        <f>Общая!M177</f>
        <v>внеочередная</v>
      </c>
      <c r="F188" s="51" t="s">
        <v>149</v>
      </c>
      <c r="G188" s="14" t="str">
        <f>Общая!N177</f>
        <v>административно-технический персонал</v>
      </c>
      <c r="H188" s="39" t="str">
        <f>Общая!S177</f>
        <v>ПТЭЭПЭЭ</v>
      </c>
      <c r="I188" s="15">
        <f>Общая!V177</f>
        <v>0.625</v>
      </c>
    </row>
    <row r="189" spans="2:9" s="7" customFormat="1" ht="80.099999999999994" customHeight="1" x14ac:dyDescent="0.25">
      <c r="B189" s="6">
        <f>Общая!B178</f>
        <v>175</v>
      </c>
      <c r="C189" s="12" t="str">
        <f>Общая!E178</f>
        <v>ООО "Жилкомсоюз"</v>
      </c>
      <c r="D189" s="13" t="str">
        <f>CONCATENATE(Общая!G178," ",Общая!H178," ",Общая!I178," 
", Общая!K178," ",Общая!L178)</f>
        <v>Симуков Александр Васильевич 
главный инженер 15 лет</v>
      </c>
      <c r="E189" s="14" t="str">
        <f>Общая!M178</f>
        <v>очередная</v>
      </c>
      <c r="F189" s="51" t="s">
        <v>908</v>
      </c>
      <c r="G189" s="14" t="str">
        <f>Общая!N178</f>
        <v>административно-технический персонал</v>
      </c>
      <c r="H189" s="39" t="str">
        <f>Общая!S178</f>
        <v>ПТЭЭПЭЭ</v>
      </c>
      <c r="I189" s="15">
        <f>Общая!V178</f>
        <v>0.625</v>
      </c>
    </row>
    <row r="190" spans="2:9" s="33" customFormat="1" ht="80.099999999999994" customHeight="1" x14ac:dyDescent="0.25">
      <c r="B190" s="6">
        <f>Общая!B179</f>
        <v>176</v>
      </c>
      <c r="C190" s="12" t="str">
        <f>Общая!E179</f>
        <v>ООО "Жилкомсоюз"</v>
      </c>
      <c r="D190" s="13" t="str">
        <f>CONCATENATE(Общая!G179," ",Общая!H179," ",Общая!I179," 
", Общая!K179," ",Общая!L179)</f>
        <v>Астахов Сергей Александрович 
Инженер по техническому обеспечению 1 год</v>
      </c>
      <c r="E190" s="14" t="str">
        <f>Общая!M179</f>
        <v>очередная</v>
      </c>
      <c r="F190" s="51" t="s">
        <v>912</v>
      </c>
      <c r="G190" s="14" t="str">
        <f>Общая!N179</f>
        <v>административно-технический персонал</v>
      </c>
      <c r="H190" s="39" t="str">
        <f>Общая!S179</f>
        <v>ПТЭЭПЭЭ</v>
      </c>
      <c r="I190" s="15">
        <f>Общая!V179</f>
        <v>0.625</v>
      </c>
    </row>
    <row r="191" spans="2:9" s="33" customFormat="1" ht="80.099999999999994" customHeight="1" x14ac:dyDescent="0.25">
      <c r="B191" s="6">
        <f>Общая!B180</f>
        <v>177</v>
      </c>
      <c r="C191" s="12" t="str">
        <f>Общая!E180</f>
        <v>ТСЖ "Кедр"</v>
      </c>
      <c r="D191" s="13" t="str">
        <f>CONCATENATE(Общая!G180," ",Общая!H180," ",Общая!I180," 
", Общая!K180," ",Общая!L180)</f>
        <v>Матвеев Александр Иванович 
Управляющий 3 года, 2 мес.</v>
      </c>
      <c r="E191" s="14" t="str">
        <f>Общая!M180</f>
        <v>очередная</v>
      </c>
      <c r="F191" s="51" t="s">
        <v>140</v>
      </c>
      <c r="G191" s="14" t="str">
        <f>Общая!N180</f>
        <v>административно-технический персонал</v>
      </c>
      <c r="H191" s="39" t="str">
        <f>Общая!S180</f>
        <v>ПТЭЭПЭЭ</v>
      </c>
      <c r="I191" s="15">
        <f>Общая!V180</f>
        <v>0.625</v>
      </c>
    </row>
    <row r="192" spans="2:9" s="33" customFormat="1" ht="80.099999999999994" customHeight="1" x14ac:dyDescent="0.25">
      <c r="B192" s="6">
        <f>Общая!B181</f>
        <v>178</v>
      </c>
      <c r="C192" s="12" t="str">
        <f>Общая!E181</f>
        <v>МУП "Теплосеть"</v>
      </c>
      <c r="D192" s="13" t="str">
        <f>CONCATENATE(Общая!G181," ",Общая!H181," ",Общая!I181," 
", Общая!K181," ",Общая!L181)</f>
        <v>Луканцов Алексей Андреевич 
Начальник участка 2 года, 6 мес.</v>
      </c>
      <c r="E192" s="14" t="str">
        <f>Общая!M181</f>
        <v>Очередная</v>
      </c>
      <c r="F192" s="51"/>
      <c r="G192" s="14" t="str">
        <f>Общая!N181</f>
        <v>Руководящий работник</v>
      </c>
      <c r="H192" s="39" t="str">
        <f>Общая!S181</f>
        <v>ПТЭТЭ</v>
      </c>
      <c r="I192" s="15">
        <f>Общая!V181</f>
        <v>0.625</v>
      </c>
    </row>
    <row r="193" spans="2:9" s="7" customFormat="1" ht="80.099999999999994" customHeight="1" x14ac:dyDescent="0.25">
      <c r="B193" s="6">
        <f>Общая!B182</f>
        <v>179</v>
      </c>
      <c r="C193" s="12" t="str">
        <f>Общая!E182</f>
        <v>МУП "Теплосеть"</v>
      </c>
      <c r="D193" s="13" t="str">
        <f>CONCATENATE(Общая!G182," ",Общая!H182," ",Общая!I182," 
", Общая!K182," ",Общая!L182)</f>
        <v>Ершов Александр Иванович 
Начальник котельной 1 год, 6 мес.</v>
      </c>
      <c r="E193" s="14" t="str">
        <f>Общая!M182</f>
        <v>Очередная</v>
      </c>
      <c r="F193" s="51"/>
      <c r="G193" s="14" t="str">
        <f>Общая!N182</f>
        <v>Руководящий работник</v>
      </c>
      <c r="H193" s="39" t="str">
        <f>Общая!S182</f>
        <v>ПТЭТЭ</v>
      </c>
      <c r="I193" s="15">
        <f>Общая!V182</f>
        <v>0.625</v>
      </c>
    </row>
    <row r="194" spans="2:9" s="7" customFormat="1" ht="80.099999999999994" customHeight="1" x14ac:dyDescent="0.25">
      <c r="B194" s="6">
        <f>Общая!B183</f>
        <v>180</v>
      </c>
      <c r="C194" s="12" t="str">
        <f>Общая!E183</f>
        <v>ОАО "ГОЛАЗ"</v>
      </c>
      <c r="D194" s="13" t="str">
        <f>CONCATENATE(Общая!G183," ",Общая!H183," ",Общая!I183," 
", Общая!K183," ",Общая!L183)</f>
        <v>Артемов   Андрей Викторович 
техник-электрик 10,5</v>
      </c>
      <c r="E194" s="14" t="str">
        <f>Общая!M183</f>
        <v>очередная</v>
      </c>
      <c r="F194" s="51" t="s">
        <v>928</v>
      </c>
      <c r="G194" s="14" t="str">
        <f>Общая!N183</f>
        <v>административно-технический персонал</v>
      </c>
      <c r="H194" s="39" t="str">
        <f>Общая!S183</f>
        <v>ПТЭЭПЭЭ</v>
      </c>
      <c r="I194" s="15">
        <f>Общая!V183</f>
        <v>0.625</v>
      </c>
    </row>
    <row r="195" spans="2:9" s="7" customFormat="1" ht="80.099999999999994" customHeight="1" x14ac:dyDescent="0.25">
      <c r="B195" s="6">
        <f>Общая!B184</f>
        <v>181</v>
      </c>
      <c r="C195" s="12" t="str">
        <f>Общая!E184</f>
        <v>ОАО "ГОЛАЗ"</v>
      </c>
      <c r="D195" s="13" t="str">
        <f>CONCATENATE(Общая!G184," ",Общая!H184," ",Общая!I184," 
", Общая!K184," ",Общая!L184)</f>
        <v>Артюшин  Дмитрий Юрьевич 
главный инженер 8</v>
      </c>
      <c r="E195" s="14" t="str">
        <f>Общая!M184</f>
        <v>очередная</v>
      </c>
      <c r="F195" s="51" t="s">
        <v>930</v>
      </c>
      <c r="G195" s="14" t="str">
        <f>Общая!N184</f>
        <v>административно-технический персонал</v>
      </c>
      <c r="H195" s="39" t="str">
        <f>Общая!S184</f>
        <v>ПТЭЭПЭЭ</v>
      </c>
      <c r="I195" s="15">
        <f>Общая!V184</f>
        <v>0.625</v>
      </c>
    </row>
    <row r="196" spans="2:9" s="7" customFormat="1" ht="80.099999999999994" customHeight="1" x14ac:dyDescent="0.25">
      <c r="B196" s="6">
        <f>Общая!B185</f>
        <v>182</v>
      </c>
      <c r="C196" s="12" t="str">
        <f>Общая!E185</f>
        <v>ОАО "ГОЛАЗ"</v>
      </c>
      <c r="D196" s="13" t="str">
        <f>CONCATENATE(Общая!G185," ",Общая!H185," ",Общая!I185," 
", Общая!K185," ",Общая!L185)</f>
        <v>Герчогло  Сергей Степанович 
электромонтер 10,5</v>
      </c>
      <c r="E196" s="14" t="str">
        <f>Общая!M185</f>
        <v>очередная</v>
      </c>
      <c r="F196" s="51" t="s">
        <v>935</v>
      </c>
      <c r="G196" s="14" t="str">
        <f>Общая!N185</f>
        <v>оперативно-ремонтный персонал</v>
      </c>
      <c r="H196" s="39" t="str">
        <f>Общая!S185</f>
        <v>ПТЭЭПЭЭ</v>
      </c>
      <c r="I196" s="15">
        <f>Общая!V185</f>
        <v>0.625</v>
      </c>
    </row>
    <row r="197" spans="2:9" s="7" customFormat="1" ht="80.099999999999994" customHeight="1" x14ac:dyDescent="0.25">
      <c r="B197" s="6">
        <f>Общая!B186</f>
        <v>183</v>
      </c>
      <c r="C197" s="12" t="str">
        <f>Общая!E186</f>
        <v>ОАО "ГОЛАЗ"</v>
      </c>
      <c r="D197" s="13" t="str">
        <f>CONCATENATE(Общая!G186," ",Общая!H186," ",Общая!I186," 
", Общая!K186," ",Общая!L186)</f>
        <v>Желябовский  Сергей Анатольевич 
электромонтер 10,5</v>
      </c>
      <c r="E197" s="14" t="str">
        <f>Общая!M186</f>
        <v>очередная</v>
      </c>
      <c r="F197" s="51" t="s">
        <v>935</v>
      </c>
      <c r="G197" s="14" t="str">
        <f>Общая!N186</f>
        <v>оперативно-ремонтный персонал</v>
      </c>
      <c r="H197" s="39" t="str">
        <f>Общая!S186</f>
        <v>ПТЭЭПЭЭ</v>
      </c>
      <c r="I197" s="15">
        <f>Общая!V186</f>
        <v>0.625</v>
      </c>
    </row>
    <row r="198" spans="2:9" s="7" customFormat="1" ht="80.099999999999994" customHeight="1" x14ac:dyDescent="0.25">
      <c r="B198" s="6">
        <f>Общая!B187</f>
        <v>184</v>
      </c>
      <c r="C198" s="12" t="str">
        <f>Общая!E187</f>
        <v>ООО СК "ГЛАВСТРОЙМОНТАЖ 77"</v>
      </c>
      <c r="D198" s="13" t="str">
        <f>CONCATENATE(Общая!G187," ",Общая!H187," ",Общая!I187," 
", Общая!K187," ",Общая!L187)</f>
        <v>Кацан Геннадий Геннадиевич 
заместитель генерального директора 3</v>
      </c>
      <c r="E198" s="14" t="str">
        <f>Общая!M187</f>
        <v>очередная</v>
      </c>
      <c r="F198" s="51" t="s">
        <v>309</v>
      </c>
      <c r="G198" s="14" t="str">
        <f>Общая!N187</f>
        <v>административно-технический персонал</v>
      </c>
      <c r="H198" s="39" t="str">
        <f>Общая!S187</f>
        <v>ПТЭЭПЭЭ</v>
      </c>
      <c r="I198" s="15">
        <f>Общая!V187</f>
        <v>0.625</v>
      </c>
    </row>
    <row r="199" spans="2:9" s="7" customFormat="1" ht="80.099999999999994" customHeight="1" x14ac:dyDescent="0.25">
      <c r="B199" s="6">
        <f>Общая!B188</f>
        <v>185</v>
      </c>
      <c r="C199" s="12" t="str">
        <f>Общая!E188</f>
        <v>АО "АРХБУМ" в Истринском районе</v>
      </c>
      <c r="D199" s="13" t="str">
        <f>CONCATENATE(Общая!G188," ",Общая!H188," ",Общая!I188," 
", Общая!K188," ",Общая!L188)</f>
        <v>Рыков  Дмитрий  Викторович 
Главный энергетик 1 год 2 мес.</v>
      </c>
      <c r="E199" s="14" t="str">
        <f>Общая!M188</f>
        <v>очередная</v>
      </c>
      <c r="F199" s="51" t="s">
        <v>134</v>
      </c>
      <c r="G199" s="14" t="str">
        <f>Общая!N188</f>
        <v>административно-технический персонал</v>
      </c>
      <c r="H199" s="39" t="str">
        <f>Общая!S188</f>
        <v>ПТЭЭПЭЭ</v>
      </c>
      <c r="I199" s="15">
        <f>Общая!V188</f>
        <v>0.625</v>
      </c>
    </row>
    <row r="200" spans="2:9" s="7" customFormat="1" ht="80.099999999999994" customHeight="1" x14ac:dyDescent="0.25">
      <c r="B200" s="6">
        <f>Общая!B189</f>
        <v>186</v>
      </c>
      <c r="C200" s="12" t="str">
        <f>Общая!E189</f>
        <v>АО "АРХБУМ" в Истринском районе</v>
      </c>
      <c r="D200" s="13" t="str">
        <f>CONCATENATE(Общая!G189," ",Общая!H189," ",Общая!I189," 
", Общая!K189," ",Общая!L189)</f>
        <v>Синюков  Максим Евгеньевич 
Инженер-энергетик 1 год 2 месяца</v>
      </c>
      <c r="E200" s="14" t="str">
        <f>Общая!M189</f>
        <v>очередная</v>
      </c>
      <c r="F200" s="51" t="s">
        <v>134</v>
      </c>
      <c r="G200" s="14" t="str">
        <f>Общая!N189</f>
        <v>административно-технический персонал</v>
      </c>
      <c r="H200" s="39" t="str">
        <f>Общая!S189</f>
        <v>ПТЭТЭ</v>
      </c>
      <c r="I200" s="15">
        <f>Общая!V189</f>
        <v>0.625</v>
      </c>
    </row>
    <row r="201" spans="2:9" s="7" customFormat="1" ht="80.099999999999994" customHeight="1" x14ac:dyDescent="0.25">
      <c r="B201" s="6">
        <f>Общая!B190</f>
        <v>187</v>
      </c>
      <c r="C201" s="12" t="str">
        <f>Общая!E190</f>
        <v>ООО"ЖКХ Вохна"</v>
      </c>
      <c r="D201" s="13" t="str">
        <f>CONCATENATE(Общая!G190," ",Общая!H190," ",Общая!I190," 
", Общая!K190," ",Общая!L190)</f>
        <v>Тарасюк  Сергей Юрьевич 
начальник участка 5 мес</v>
      </c>
      <c r="E201" s="14" t="str">
        <f>Общая!M190</f>
        <v>первичная</v>
      </c>
      <c r="F201" s="51"/>
      <c r="G201" s="14" t="str">
        <f>Общая!N190</f>
        <v>руководитель структурного подразделения</v>
      </c>
      <c r="H201" s="39" t="str">
        <f>Общая!S190</f>
        <v>ПТЭТЭ</v>
      </c>
      <c r="I201" s="15">
        <f>Общая!V190</f>
        <v>0.625</v>
      </c>
    </row>
    <row r="202" spans="2:9" s="7" customFormat="1" ht="80.099999999999994" customHeight="1" x14ac:dyDescent="0.25">
      <c r="B202" s="6">
        <f>Общая!B191</f>
        <v>188</v>
      </c>
      <c r="C202" s="12" t="str">
        <f>Общая!E191</f>
        <v>ООО"ЖКХ Вохна"</v>
      </c>
      <c r="D202" s="13" t="str">
        <f>CONCATENATE(Общая!G191," ",Общая!H191," ",Общая!I191," 
", Общая!K191," ",Общая!L191)</f>
        <v>Дедов  Олег  Николаевич 
производитель работ 4 мес</v>
      </c>
      <c r="E202" s="14" t="str">
        <f>Общая!M191</f>
        <v>первичная</v>
      </c>
      <c r="F202" s="51"/>
      <c r="G202" s="14" t="str">
        <f>Общая!N191</f>
        <v>руководитель структурного подразделения</v>
      </c>
      <c r="H202" s="39" t="str">
        <f>Общая!S191</f>
        <v>ПТЭТЭ</v>
      </c>
      <c r="I202" s="15">
        <f>Общая!V191</f>
        <v>0.625</v>
      </c>
    </row>
    <row r="203" spans="2:9" s="7" customFormat="1" ht="80.099999999999994" customHeight="1" x14ac:dyDescent="0.25">
      <c r="B203" s="6">
        <f>Общая!B192</f>
        <v>189</v>
      </c>
      <c r="C203" s="12" t="str">
        <f>Общая!E192</f>
        <v>ООО"ЖКО-6"</v>
      </c>
      <c r="D203" s="13" t="str">
        <f>CONCATENATE(Общая!G192," ",Общая!H192," ",Общая!I192," 
", Общая!K192," ",Общая!L192)</f>
        <v>Апасова  Марина Владимировна 
специалист от 4 года</v>
      </c>
      <c r="E203" s="14" t="str">
        <f>Общая!M192</f>
        <v>очередная</v>
      </c>
      <c r="F203" s="51"/>
      <c r="G203" s="14" t="str">
        <f>Общая!N192</f>
        <v>управленчиский персонал</v>
      </c>
      <c r="H203" s="39" t="str">
        <f>Общая!S192</f>
        <v>ПТЭТЭ</v>
      </c>
      <c r="I203" s="15">
        <f>Общая!V192</f>
        <v>0.625</v>
      </c>
    </row>
    <row r="204" spans="2:9" s="7" customFormat="1" ht="80.099999999999994" customHeight="1" x14ac:dyDescent="0.25">
      <c r="B204" s="6">
        <f>Общая!B193</f>
        <v>190</v>
      </c>
      <c r="C204" s="12" t="str">
        <f>Общая!E193</f>
        <v>ООО"ЖКО-6"</v>
      </c>
      <c r="D204" s="13" t="str">
        <f>CONCATENATE(Общая!G193," ",Общая!H193," ",Общая!I193," 
", Общая!K193," ",Общая!L193)</f>
        <v>Королев  Виталий Викторович 
производитель работ 4 года</v>
      </c>
      <c r="E204" s="14" t="str">
        <f>Общая!M193</f>
        <v>первичная</v>
      </c>
      <c r="F204" s="51"/>
      <c r="G204" s="14" t="str">
        <f>Общая!N193</f>
        <v>руководитель структурного подразделения</v>
      </c>
      <c r="H204" s="39" t="str">
        <f>Общая!S193</f>
        <v>ПТЭТЭ</v>
      </c>
      <c r="I204" s="15">
        <f>Общая!V193</f>
        <v>0.625</v>
      </c>
    </row>
    <row r="205" spans="2:9" s="7" customFormat="1" ht="80.099999999999994" customHeight="1" x14ac:dyDescent="0.25">
      <c r="B205" s="6">
        <f>Общая!B194</f>
        <v>191</v>
      </c>
      <c r="C205" s="12" t="str">
        <f>Общая!E194</f>
        <v>ООО УпакРото</v>
      </c>
      <c r="D205" s="13" t="str">
        <f>CONCATENATE(Общая!G194," ",Общая!H194," ",Общая!I194," 
", Общая!K194," ",Общая!L194)</f>
        <v>Капкин  Константин  Владимирович 
главный инженер 18 лет</v>
      </c>
      <c r="E205" s="14" t="str">
        <f>Общая!M194</f>
        <v>очередная</v>
      </c>
      <c r="F205" s="51"/>
      <c r="G205" s="14" t="str">
        <f>Общая!N194</f>
        <v>управленчиский персонал</v>
      </c>
      <c r="H205" s="39" t="str">
        <f>Общая!S194</f>
        <v>ПТЭТЭ</v>
      </c>
      <c r="I205" s="15">
        <f>Общая!V194</f>
        <v>0.625</v>
      </c>
    </row>
    <row r="206" spans="2:9" s="7" customFormat="1" ht="80.099999999999994" customHeight="1" x14ac:dyDescent="0.25">
      <c r="B206" s="6">
        <f>Общая!B195</f>
        <v>192</v>
      </c>
      <c r="C206" s="12" t="str">
        <f>Общая!E195</f>
        <v>ООО УпакРото</v>
      </c>
      <c r="D206" s="13" t="str">
        <f>CONCATENATE(Общая!G195," ",Общая!H195," ",Общая!I195," 
", Общая!K195," ",Общая!L195)</f>
        <v>Устинов  Андрей Павлович 
слесарь-механик 22</v>
      </c>
      <c r="E206" s="14" t="str">
        <f>Общая!M195</f>
        <v>первичная</v>
      </c>
      <c r="F206" s="51"/>
      <c r="G206" s="14" t="str">
        <f>Общая!N195</f>
        <v xml:space="preserve"> ремонтный персонал</v>
      </c>
      <c r="H206" s="39" t="str">
        <f>Общая!S195</f>
        <v>ПТЭТЭ</v>
      </c>
      <c r="I206" s="15">
        <f>Общая!V195</f>
        <v>0.625</v>
      </c>
    </row>
    <row r="207" spans="2:9" s="7" customFormat="1" ht="80.099999999999994" customHeight="1" x14ac:dyDescent="0.25">
      <c r="B207" s="6">
        <f>Общая!B196</f>
        <v>193</v>
      </c>
      <c r="C207" s="12" t="str">
        <f>Общая!E196</f>
        <v>ГБУ "Управление материально-технического, транспортного и санаторного обеспечения"</v>
      </c>
      <c r="D207" s="13" t="str">
        <f>CONCATENATE(Общая!G196," ",Общая!H196," ",Общая!I196," 
", Общая!K196," ",Общая!L196)</f>
        <v>Красницкий Александр Сергеевич 
заместитель главного инженера 4 года 7 месяцев</v>
      </c>
      <c r="E207" s="14" t="str">
        <f>Общая!M196</f>
        <v>очередная</v>
      </c>
      <c r="F207" s="51" t="s">
        <v>149</v>
      </c>
      <c r="G207" s="14" t="str">
        <f>Общая!N196</f>
        <v>административно-технический персонал</v>
      </c>
      <c r="H207" s="39" t="str">
        <f>Общая!S196</f>
        <v>ПТЭЭПЭЭ</v>
      </c>
      <c r="I207" s="15">
        <f>Общая!V196</f>
        <v>0.625</v>
      </c>
    </row>
    <row r="208" spans="2:9" s="7" customFormat="1" ht="80.099999999999994" customHeight="1" x14ac:dyDescent="0.25">
      <c r="B208" s="6">
        <f>Общая!B197</f>
        <v>194</v>
      </c>
      <c r="C208" s="12" t="str">
        <f>Общая!E197</f>
        <v>АО "250 ЗЖБИ"</v>
      </c>
      <c r="D208" s="13" t="str">
        <f>CONCATENATE(Общая!G197," ",Общая!H197," ",Общая!I197," 
", Общая!K197," ",Общая!L197)</f>
        <v>Белеменко Борис Леонидович 
начальник цеха 13</v>
      </c>
      <c r="E208" s="14" t="str">
        <f>Общая!M197</f>
        <v>внеочередная</v>
      </c>
      <c r="F208" s="51" t="s">
        <v>1005</v>
      </c>
      <c r="G208" s="14" t="str">
        <f>Общая!N197</f>
        <v>административно-технический персонал</v>
      </c>
      <c r="H208" s="39" t="str">
        <f>Общая!S197</f>
        <v>ПТЭЭПЭЭ</v>
      </c>
      <c r="I208" s="15">
        <f>Общая!V197</f>
        <v>0.625</v>
      </c>
    </row>
    <row r="209" spans="2:9" s="7" customFormat="1" ht="80.099999999999994" customHeight="1" x14ac:dyDescent="0.25">
      <c r="B209" s="6">
        <f>Общая!B198</f>
        <v>195</v>
      </c>
      <c r="C209" s="12" t="str">
        <f>Общая!E198</f>
        <v>ГБУ "Управление материально-технического, транспортного и санаторного обеспечения"</v>
      </c>
      <c r="D209" s="13" t="str">
        <f>CONCATENATE(Общая!G198," ",Общая!H198," ",Общая!I198," 
", Общая!K198," ",Общая!L198)</f>
        <v>Заев Михаил Васильевич 
заместитель главного инженера 4 года 6 месяцев</v>
      </c>
      <c r="E209" s="14" t="str">
        <f>Общая!M198</f>
        <v>очередная</v>
      </c>
      <c r="F209" s="51" t="s">
        <v>149</v>
      </c>
      <c r="G209" s="14" t="str">
        <f>Общая!N198</f>
        <v>административно-технический персонал</v>
      </c>
      <c r="H209" s="39" t="str">
        <f>Общая!S198</f>
        <v>ПТЭЭПЭЭ</v>
      </c>
      <c r="I209" s="15">
        <f>Общая!V198</f>
        <v>0.625</v>
      </c>
    </row>
    <row r="210" spans="2:9" s="7" customFormat="1" ht="80.099999999999994" customHeight="1" x14ac:dyDescent="0.25">
      <c r="B210" s="6">
        <f>Общая!B199</f>
        <v>196</v>
      </c>
      <c r="C210" s="12" t="str">
        <f>Общая!E199</f>
        <v>ООО"Пригородный"</v>
      </c>
      <c r="D210" s="13" t="str">
        <f>CONCATENATE(Общая!G199," ",Общая!H199," ",Общая!I199," 
", Общая!K199," ",Общая!L199)</f>
        <v>Свасцова  Елена Климентьевна 
производитель работ 5 лет</v>
      </c>
      <c r="E210" s="14" t="str">
        <f>Общая!M199</f>
        <v>первичная</v>
      </c>
      <c r="F210" s="51"/>
      <c r="G210" s="14" t="str">
        <f>Общая!N199</f>
        <v>руководитель структурного подразделения</v>
      </c>
      <c r="H210" s="39" t="str">
        <f>Общая!S199</f>
        <v>ПТЭТЭ</v>
      </c>
      <c r="I210" s="15">
        <f>Общая!V199</f>
        <v>0.625</v>
      </c>
    </row>
    <row r="211" spans="2:9" s="7" customFormat="1" ht="80.099999999999994" customHeight="1" x14ac:dyDescent="0.25">
      <c r="B211" s="6">
        <f>Общая!B200</f>
        <v>197</v>
      </c>
      <c r="C211" s="12" t="str">
        <f>Общая!E200</f>
        <v>ООО"Пригородный"</v>
      </c>
      <c r="D211" s="13" t="str">
        <f>CONCATENATE(Общая!G200," ",Общая!H200," ",Общая!I200," 
", Общая!K200," ",Общая!L200)</f>
        <v>Адамский  Константин  Глебович  
производитель работ 1 год 4  мес</v>
      </c>
      <c r="E211" s="14" t="str">
        <f>Общая!M200</f>
        <v>первичная</v>
      </c>
      <c r="F211" s="51"/>
      <c r="G211" s="14" t="str">
        <f>Общая!N200</f>
        <v>руководитель структурного подразделения</v>
      </c>
      <c r="H211" s="39" t="str">
        <f>Общая!S200</f>
        <v>ПТЭТЭ</v>
      </c>
      <c r="I211" s="15">
        <f>Общая!V200</f>
        <v>0.625</v>
      </c>
    </row>
    <row r="212" spans="2:9" s="7" customFormat="1" ht="80.099999999999994" customHeight="1" x14ac:dyDescent="0.25">
      <c r="B212" s="6">
        <f>Общая!B201</f>
        <v>198</v>
      </c>
      <c r="C212" s="12" t="str">
        <f>Общая!E201</f>
        <v>ООО «Тепличный Комбинат»</v>
      </c>
      <c r="D212" s="13" t="str">
        <f>CONCATENATE(Общая!G201," ",Общая!H201," ",Общая!I201," 
", Общая!K201," ",Общая!L201)</f>
        <v>Крюков Александр Николаевич 
Специалист по охране труда 7 лет</v>
      </c>
      <c r="E212" s="14" t="str">
        <f>Общая!M201</f>
        <v>очередная</v>
      </c>
      <c r="F212" s="51" t="s">
        <v>738</v>
      </c>
      <c r="G212" s="14" t="str">
        <f>Общая!N201</f>
        <v>руководящий работник</v>
      </c>
      <c r="H212" s="39" t="str">
        <f>Общая!S201</f>
        <v>ПТЭЭПЭЭ</v>
      </c>
      <c r="I212" s="15">
        <f>Общая!V201</f>
        <v>0.625</v>
      </c>
    </row>
    <row r="213" spans="2:9" s="7" customFormat="1" ht="80.099999999999994" customHeight="1" x14ac:dyDescent="0.25">
      <c r="B213" s="6">
        <f>Общая!B202</f>
        <v>199</v>
      </c>
      <c r="C213" s="12" t="str">
        <f>Общая!E202</f>
        <v xml:space="preserve"> Дубненский производственный  филиал ООО "Гекса-нетканые материалы"</v>
      </c>
      <c r="D213" s="13" t="str">
        <f>CONCATENATE(Общая!G202," ",Общая!H202," ",Общая!I202," 
", Общая!K202," ",Общая!L202)</f>
        <v>Селиверстов Владимир Алексеевич 
Инжнер-электронщик по ремонту автоматиз.оборудования 40</v>
      </c>
      <c r="E213" s="14" t="str">
        <f>Общая!M202</f>
        <v>очередная</v>
      </c>
      <c r="F213" s="51" t="s">
        <v>263</v>
      </c>
      <c r="G213" s="14" t="str">
        <f>Общая!N202</f>
        <v xml:space="preserve"> ремонтный персонал</v>
      </c>
      <c r="H213" s="39" t="str">
        <f>Общая!S202</f>
        <v>ПТЭЭПЭЭ</v>
      </c>
      <c r="I213" s="15">
        <f>Общая!V202</f>
        <v>0.625</v>
      </c>
    </row>
    <row r="214" spans="2:9" s="7" customFormat="1" ht="80.099999999999994" customHeight="1" x14ac:dyDescent="0.25">
      <c r="B214" s="6">
        <f>Общая!B203</f>
        <v>200</v>
      </c>
      <c r="C214" s="12" t="str">
        <f>Общая!E203</f>
        <v>ООО "ИС КЛИНИНГ"</v>
      </c>
      <c r="D214" s="13" t="str">
        <f>CONCATENATE(Общая!G203," ",Общая!H203," ",Общая!I203," 
", Общая!K203," ",Общая!L203)</f>
        <v>Лихановский Василий Станиславович 
Электромонтер по ремонту и обслуживанию электрооборудования 1 г 4 мес</v>
      </c>
      <c r="E214" s="14" t="str">
        <f>Общая!M203</f>
        <v>внеочередная</v>
      </c>
      <c r="F214" s="51" t="s">
        <v>134</v>
      </c>
      <c r="G214" s="14" t="str">
        <f>Общая!N203</f>
        <v>оперативно-ремонтный персонал</v>
      </c>
      <c r="H214" s="39" t="str">
        <f>Общая!S203</f>
        <v>ПТЭЭПЭЭ</v>
      </c>
      <c r="I214" s="15">
        <f>Общая!V203</f>
        <v>0.625</v>
      </c>
    </row>
    <row r="215" spans="2:9" s="7" customFormat="1" ht="80.099999999999994" customHeight="1" x14ac:dyDescent="0.25">
      <c r="B215" s="6">
        <f>Общая!B204</f>
        <v>201</v>
      </c>
      <c r="C215" s="12" t="str">
        <f>Общая!E204</f>
        <v>ООО "ИС КЛИНИНГ"</v>
      </c>
      <c r="D215" s="13" t="str">
        <f>CONCATENATE(Общая!G204," ",Общая!H204," ",Общая!I204," 
", Общая!K204," ",Общая!L204)</f>
        <v>Ширшов Алексей Владимирович 
Электромонтер по ремонту и обслуживанию электрооборудования 8 мес</v>
      </c>
      <c r="E215" s="14" t="str">
        <f>Общая!M204</f>
        <v>внеочередная</v>
      </c>
      <c r="F215" s="51" t="s">
        <v>309</v>
      </c>
      <c r="G215" s="14" t="str">
        <f>Общая!N204</f>
        <v>оперативно-ремонтный персонал</v>
      </c>
      <c r="H215" s="39" t="str">
        <f>Общая!S204</f>
        <v>ПТЭЭПЭЭ</v>
      </c>
      <c r="I215" s="15">
        <f>Общая!V204</f>
        <v>0.625</v>
      </c>
    </row>
    <row r="216" spans="2:9" s="7" customFormat="1" ht="80.099999999999994" customHeight="1" x14ac:dyDescent="0.25">
      <c r="B216" s="6">
        <f>Общая!B205</f>
        <v>202</v>
      </c>
      <c r="C216" s="12" t="str">
        <f>Общая!E205</f>
        <v>ООО "Продопт-Регион"</v>
      </c>
      <c r="D216" s="13" t="str">
        <f>CONCATENATE(Общая!G205," ",Общая!H205," ",Общая!I205," 
", Общая!K205," ",Общая!L205)</f>
        <v>Ярославский Александр Сергеевич 
инженер по эксплуатации 25 лет</v>
      </c>
      <c r="E216" s="14" t="str">
        <f>Общая!M205</f>
        <v>очередная</v>
      </c>
      <c r="F216" s="51" t="s">
        <v>1035</v>
      </c>
      <c r="G216" s="14" t="str">
        <f>Общая!N205</f>
        <v>административно-технический персонал</v>
      </c>
      <c r="H216" s="39" t="str">
        <f>Общая!S205</f>
        <v>ПТЭЭПЭЭ</v>
      </c>
      <c r="I216" s="15">
        <f>Общая!V205</f>
        <v>0.625</v>
      </c>
    </row>
    <row r="217" spans="2:9" s="7" customFormat="1" ht="80.099999999999994" customHeight="1" x14ac:dyDescent="0.25">
      <c r="B217" s="6">
        <f>Общая!B206</f>
        <v>203</v>
      </c>
      <c r="C217" s="12" t="str">
        <f>Общая!E206</f>
        <v>ООО "Продопт-Регион"</v>
      </c>
      <c r="D217" s="13" t="str">
        <f>CONCATENATE(Общая!G206," ",Общая!H206," ",Общая!I206," 
", Общая!K206," ",Общая!L206)</f>
        <v>Озеров Игорь Андреевич 
электромонтер 25 лет</v>
      </c>
      <c r="E217" s="14" t="str">
        <f>Общая!M206</f>
        <v>первичная</v>
      </c>
      <c r="F217" s="51" t="s">
        <v>1037</v>
      </c>
      <c r="G217" s="14" t="str">
        <f>Общая!N206</f>
        <v>оперативно-ремонтный персонал</v>
      </c>
      <c r="H217" s="39" t="str">
        <f>Общая!S206</f>
        <v>ПТЭЭПЭЭ</v>
      </c>
      <c r="I217" s="15">
        <f>Общая!V206</f>
        <v>0.625</v>
      </c>
    </row>
    <row r="218" spans="2:9" s="7" customFormat="1" ht="80.099999999999994" customHeight="1" x14ac:dyDescent="0.25">
      <c r="B218" s="6">
        <f>Общая!B207</f>
        <v>204</v>
      </c>
      <c r="C218" s="12" t="str">
        <f>Общая!E207</f>
        <v>ООО "Продопт-Регион"</v>
      </c>
      <c r="D218" s="13" t="str">
        <f>CONCATENATE(Общая!G207," ",Общая!H207," ",Общая!I207," 
", Общая!K207," ",Общая!L207)</f>
        <v>Боднарчук Сергей Викторович 
электромонтер 15 лет</v>
      </c>
      <c r="E218" s="14" t="str">
        <f>Общая!M207</f>
        <v>первичная</v>
      </c>
      <c r="F218" s="51" t="s">
        <v>1037</v>
      </c>
      <c r="G218" s="14" t="str">
        <f>Общая!N207</f>
        <v>оперативно-ремонтный персонал</v>
      </c>
      <c r="H218" s="39" t="str">
        <f>Общая!S207</f>
        <v>ПТЭЭПЭЭ</v>
      </c>
      <c r="I218" s="15">
        <f>Общая!V207</f>
        <v>0.625</v>
      </c>
    </row>
    <row r="219" spans="2:9" s="7" customFormat="1" ht="80.099999999999994" customHeight="1" x14ac:dyDescent="0.25">
      <c r="B219" s="6">
        <f>Общая!B208</f>
        <v>205</v>
      </c>
      <c r="C219" s="12" t="str">
        <f>Общая!E208</f>
        <v>ООО "Сады Майендорф"</v>
      </c>
      <c r="D219" s="13" t="str">
        <f>CONCATENATE(Общая!G208," ",Общая!H208," ",Общая!I208," 
", Общая!K208," ",Общая!L208)</f>
        <v>Нилов Владимир  Геннадьевич 
главный энергетк  4 мес.</v>
      </c>
      <c r="E219" s="14" t="str">
        <f>Общая!M208</f>
        <v>внеочередная</v>
      </c>
      <c r="F219" s="51" t="s">
        <v>1045</v>
      </c>
      <c r="G219" s="14" t="str">
        <f>Общая!N208</f>
        <v>административно-технический персонал</v>
      </c>
      <c r="H219" s="39" t="str">
        <f>Общая!S208</f>
        <v>ПТЭЭПЭЭ</v>
      </c>
      <c r="I219" s="15">
        <f>Общая!V208</f>
        <v>0.625</v>
      </c>
    </row>
    <row r="220" spans="2:9" s="7" customFormat="1" ht="80.099999999999994" customHeight="1" x14ac:dyDescent="0.25">
      <c r="B220" s="6">
        <f>Общая!B209</f>
        <v>206</v>
      </c>
      <c r="C220" s="12" t="str">
        <f>Общая!E209</f>
        <v>АО "ВИК "Тензо-М"</v>
      </c>
      <c r="D220" s="13" t="str">
        <f>CONCATENATE(Общая!G209," ",Общая!H209," ",Общая!I209," 
", Общая!K209," ",Общая!L209)</f>
        <v>Пересветов Александр Николаевич 
начальник энергоучастка 24 года 9 месяцев</v>
      </c>
      <c r="E220" s="14" t="str">
        <f>Общая!M209</f>
        <v>очередная</v>
      </c>
      <c r="F220" s="51" t="s">
        <v>1051</v>
      </c>
      <c r="G220" s="14" t="str">
        <f>Общая!N209</f>
        <v>административно-технический персонал</v>
      </c>
      <c r="H220" s="39" t="str">
        <f>Общая!S209</f>
        <v>ПТЭЭПЭЭ</v>
      </c>
      <c r="I220" s="15">
        <f>Общая!V209</f>
        <v>0.64583333333333304</v>
      </c>
    </row>
    <row r="221" spans="2:9" s="7" customFormat="1" ht="80.099999999999994" customHeight="1" x14ac:dyDescent="0.25">
      <c r="B221" s="6">
        <f>Общая!B210</f>
        <v>207</v>
      </c>
      <c r="C221" s="12" t="str">
        <f>Общая!E210</f>
        <v>АО "ВИК "Тензо-М"</v>
      </c>
      <c r="D221" s="13" t="str">
        <f>CONCATENATE(Общая!G210," ",Общая!H210," ",Общая!I210," 
", Общая!K210," ",Общая!L210)</f>
        <v>Калиниченко Роман Анатольевич 
заместитель главного энергетика 3 года 12 месяцев</v>
      </c>
      <c r="E221" s="14" t="str">
        <f>Общая!M210</f>
        <v>очередная</v>
      </c>
      <c r="F221" s="51" t="s">
        <v>1051</v>
      </c>
      <c r="G221" s="14" t="str">
        <f>Общая!N210</f>
        <v>административно-технический персонал</v>
      </c>
      <c r="H221" s="39" t="str">
        <f>Общая!S210</f>
        <v>ПТЭЭПЭЭ</v>
      </c>
      <c r="I221" s="15">
        <f>Общая!V210</f>
        <v>0.64583333333333304</v>
      </c>
    </row>
    <row r="222" spans="2:9" s="7" customFormat="1" ht="80.099999999999994" customHeight="1" x14ac:dyDescent="0.25">
      <c r="B222" s="6">
        <f>Общая!B211</f>
        <v>208</v>
      </c>
      <c r="C222" s="12" t="str">
        <f>Общая!E211</f>
        <v>МКУ "ХЭС"</v>
      </c>
      <c r="D222" s="13" t="str">
        <f>CONCATENATE(Общая!G211," ",Общая!H211," ",Общая!I211," 
", Общая!K211," ",Общая!L211)</f>
        <v>Помазан Аркадий Анатольевич 
старший инженер 6 лет</v>
      </c>
      <c r="E222" s="14" t="str">
        <f>Общая!M211</f>
        <v>очередная</v>
      </c>
      <c r="F222" s="51" t="s">
        <v>140</v>
      </c>
      <c r="G222" s="14" t="str">
        <f>Общая!N211</f>
        <v>административно-технический персонал</v>
      </c>
      <c r="H222" s="39" t="str">
        <f>Общая!S211</f>
        <v>ПТЭЭПЭЭ</v>
      </c>
      <c r="I222" s="15">
        <f>Общая!V211</f>
        <v>0.64583333333333304</v>
      </c>
    </row>
    <row r="223" spans="2:9" s="7" customFormat="1" ht="80.099999999999994" customHeight="1" x14ac:dyDescent="0.25">
      <c r="B223" s="6">
        <f>Общая!B212</f>
        <v>209</v>
      </c>
      <c r="C223" s="12" t="str">
        <f>Общая!E212</f>
        <v>МКУ "ХЭС"</v>
      </c>
      <c r="D223" s="13" t="str">
        <f>CONCATENATE(Общая!G212," ",Общая!H212," ",Общая!I212," 
", Общая!K212," ",Общая!L212)</f>
        <v>Балабанов  Андрей Витальевич 
 инженер-энергетик 4 года 6 месяцев</v>
      </c>
      <c r="E223" s="14" t="str">
        <f>Общая!M212</f>
        <v>очередная</v>
      </c>
      <c r="F223" s="51" t="s">
        <v>149</v>
      </c>
      <c r="G223" s="14" t="str">
        <f>Общая!N212</f>
        <v>административно-технический персонал</v>
      </c>
      <c r="H223" s="39" t="str">
        <f>Общая!S212</f>
        <v>ПТЭЭПЭЭ</v>
      </c>
      <c r="I223" s="15">
        <f>Общая!V212</f>
        <v>0.64583333333333304</v>
      </c>
    </row>
    <row r="224" spans="2:9" s="7" customFormat="1" ht="80.099999999999994" customHeight="1" x14ac:dyDescent="0.25">
      <c r="B224" s="6">
        <f>Общая!B213</f>
        <v>210</v>
      </c>
      <c r="C224" s="12" t="str">
        <f>Общая!E213</f>
        <v>ООО «Веда МК»</v>
      </c>
      <c r="D224" s="13" t="str">
        <f>CONCATENATE(Общая!G213," ",Общая!H213," ",Общая!I213," 
", Общая!K213," ",Общая!L213)</f>
        <v>Воробьёв Владимир Алексеевич 
Главный сервисный инженер 3 года</v>
      </c>
      <c r="E224" s="14" t="str">
        <f>Общая!M213</f>
        <v>очередная</v>
      </c>
      <c r="F224" s="50" t="s">
        <v>309</v>
      </c>
      <c r="G224" s="14" t="str">
        <f>Общая!N213</f>
        <v>административно-технический персонал</v>
      </c>
      <c r="H224" s="39" t="str">
        <f>Общая!S213</f>
        <v>ПТЭЭПЭЭ</v>
      </c>
      <c r="I224" s="15">
        <f>Общая!V213</f>
        <v>0.64583333333333304</v>
      </c>
    </row>
    <row r="225" spans="2:9" s="7" customFormat="1" ht="80.099999999999994" customHeight="1" x14ac:dyDescent="0.25">
      <c r="B225" s="6">
        <f>Общая!B214</f>
        <v>211</v>
      </c>
      <c r="C225" s="12" t="str">
        <f>Общая!E214</f>
        <v>ООО «Веда МК»</v>
      </c>
      <c r="D225" s="13" t="str">
        <f>CONCATENATE(Общая!G214," ",Общая!H214," ",Общая!I214," 
", Общая!K214," ",Общая!L214)</f>
        <v>Карев Александр Сергеевич 
Старший инженер-программист 2 года</v>
      </c>
      <c r="E225" s="14" t="str">
        <f>Общая!M214</f>
        <v>очередная</v>
      </c>
      <c r="F225" s="50" t="s">
        <v>140</v>
      </c>
      <c r="G225" s="14" t="str">
        <f>Общая!N214</f>
        <v>административно-технический персонал</v>
      </c>
      <c r="H225" s="39" t="str">
        <f>Общая!S214</f>
        <v>ПТЭЭПЭЭ</v>
      </c>
      <c r="I225" s="15">
        <f>Общая!V214</f>
        <v>0.64583333333333304</v>
      </c>
    </row>
    <row r="226" spans="2:9" s="7" customFormat="1" ht="80.099999999999994" customHeight="1" x14ac:dyDescent="0.25">
      <c r="B226" s="6">
        <f>Общая!B215</f>
        <v>212</v>
      </c>
      <c r="C226" s="12" t="str">
        <f>Общая!E215</f>
        <v>ООО «Веда МК»</v>
      </c>
      <c r="D226" s="13" t="str">
        <f>CONCATENATE(Общая!G215," ",Общая!H215," ",Общая!I215," 
", Общая!K215," ",Общая!L215)</f>
        <v>Серенков  Евгений  Владимирович 
Инженер технической поддержки 1 год</v>
      </c>
      <c r="E226" s="14" t="str">
        <f>Общая!M215</f>
        <v>очередная</v>
      </c>
      <c r="F226" s="50" t="s">
        <v>140</v>
      </c>
      <c r="G226" s="14" t="str">
        <f>Общая!N215</f>
        <v>административно-технический персонал</v>
      </c>
      <c r="H226" s="39" t="str">
        <f>Общая!S215</f>
        <v>ПТЭЭПЭЭ</v>
      </c>
      <c r="I226" s="15">
        <f>Общая!V215</f>
        <v>0.64583333333333304</v>
      </c>
    </row>
    <row r="227" spans="2:9" s="7" customFormat="1" ht="80.099999999999994" customHeight="1" x14ac:dyDescent="0.25">
      <c r="B227" s="6">
        <f>Общая!B216</f>
        <v>213</v>
      </c>
      <c r="C227" s="12" t="str">
        <f>Общая!E216</f>
        <v>ООО "Макрон ТК"</v>
      </c>
      <c r="D227" s="13" t="str">
        <f>CONCATENATE(Общая!G216," ",Общая!H216," ",Общая!I216," 
", Общая!K216," ",Общая!L216)</f>
        <v>Крюков Владимир  Николаевич 
Исполнительный директор 3 года</v>
      </c>
      <c r="E227" s="14" t="str">
        <f>Общая!M216</f>
        <v>внеочередная</v>
      </c>
      <c r="F227" s="50" t="s">
        <v>149</v>
      </c>
      <c r="G227" s="14" t="str">
        <f>Общая!N216</f>
        <v>административно-технический- персонал</v>
      </c>
      <c r="H227" s="39" t="str">
        <f>Общая!S216</f>
        <v>ПТЭЭПЭЭ</v>
      </c>
      <c r="I227" s="15">
        <f>Общая!V216</f>
        <v>0.64583333333333304</v>
      </c>
    </row>
    <row r="228" spans="2:9" s="7" customFormat="1" ht="80.099999999999994" customHeight="1" x14ac:dyDescent="0.25">
      <c r="B228" s="6">
        <f>Общая!B217</f>
        <v>214</v>
      </c>
      <c r="C228" s="12" t="str">
        <f>Общая!E217</f>
        <v>ООО "ЭД. ХААС"</v>
      </c>
      <c r="D228" s="13" t="str">
        <f>CONCATENATE(Общая!G217," ",Общая!H217," ",Общая!I217," 
", Общая!K217," ",Общая!L217)</f>
        <v>Филин  Александр Степанович 
инженер наладчик 2 года</v>
      </c>
      <c r="E228" s="14" t="str">
        <f>Общая!M217</f>
        <v>очередная</v>
      </c>
      <c r="F228" s="50" t="s">
        <v>149</v>
      </c>
      <c r="G228" s="14" t="str">
        <f>Общая!N217</f>
        <v>административно-технический персонал</v>
      </c>
      <c r="H228" s="39" t="str">
        <f>Общая!S217</f>
        <v>ПТЭЭПЭЭ</v>
      </c>
      <c r="I228" s="15">
        <f>Общая!V217</f>
        <v>0.64583333333333304</v>
      </c>
    </row>
    <row r="229" spans="2:9" s="7" customFormat="1" ht="80.099999999999994" customHeight="1" x14ac:dyDescent="0.25">
      <c r="B229" s="6">
        <f>Общая!B218</f>
        <v>215</v>
      </c>
      <c r="C229" s="12" t="str">
        <f>Общая!E218</f>
        <v>МУДО СШ "Пионер"</v>
      </c>
      <c r="D229" s="13" t="str">
        <f>CONCATENATE(Общая!G218," ",Общая!H218," ",Общая!I218," 
", Общая!K218," ",Общая!L218)</f>
        <v>Натаров Алексей Анатольевич 
Зам.директора по стадиону 4 года 2 мес.</v>
      </c>
      <c r="E229" s="14" t="str">
        <f>Общая!M218</f>
        <v>первичная</v>
      </c>
      <c r="F229" s="50"/>
      <c r="G229" s="14" t="str">
        <f>Общая!N218</f>
        <v>Руководящий работник</v>
      </c>
      <c r="H229" s="39" t="str">
        <f>Общая!S218</f>
        <v>ПТЭТЭ</v>
      </c>
      <c r="I229" s="15">
        <f>Общая!V218</f>
        <v>0.64583333333333304</v>
      </c>
    </row>
    <row r="230" spans="2:9" s="7" customFormat="1" ht="80.099999999999994" customHeight="1" x14ac:dyDescent="0.25">
      <c r="B230" s="6">
        <f>Общая!B219</f>
        <v>216</v>
      </c>
      <c r="C230" s="12" t="str">
        <f>Общая!E219</f>
        <v>ООО "ТК ТВК"</v>
      </c>
      <c r="D230" s="13" t="str">
        <f>CONCATENATE(Общая!G219," ",Общая!H219," ",Общая!I219," 
", Общая!K219," ",Общая!L219)</f>
        <v>Кардаш Александр Романович 
Главный инженер 4 года 5 месяцев</v>
      </c>
      <c r="E230" s="14" t="str">
        <f>Общая!M219</f>
        <v>Очередная</v>
      </c>
      <c r="F230" s="50" t="s">
        <v>134</v>
      </c>
      <c r="G230" s="14" t="str">
        <f>Общая!N219</f>
        <v>Административно-технический персонал</v>
      </c>
      <c r="H230" s="39" t="str">
        <f>Общая!S219</f>
        <v>ПТЭЭПЭЭ</v>
      </c>
      <c r="I230" s="15">
        <f>Общая!V219</f>
        <v>0.64583333333333304</v>
      </c>
    </row>
    <row r="231" spans="2:9" s="7" customFormat="1" ht="80.099999999999994" customHeight="1" x14ac:dyDescent="0.25">
      <c r="B231" s="6">
        <f>Общая!B220</f>
        <v>217</v>
      </c>
      <c r="C231" s="12" t="str">
        <f>Общая!E220</f>
        <v>ООО "КСЗ"</v>
      </c>
      <c r="D231" s="13" t="str">
        <f>CONCATENATE(Общая!G220," ",Общая!H220," ",Общая!I220," 
", Общая!K220," ",Общая!L220)</f>
        <v>Логинов  Андрей Александрович  
инженер по ремонту оборудования  5 лет</v>
      </c>
      <c r="E231" s="14" t="str">
        <f>Общая!M220</f>
        <v xml:space="preserve">первичная </v>
      </c>
      <c r="F231" s="50"/>
      <c r="G231" s="14" t="str">
        <f>Общая!N220</f>
        <v>специалист</v>
      </c>
      <c r="H231" s="39" t="str">
        <f>Общая!S220</f>
        <v>ПТЭТЭ</v>
      </c>
      <c r="I231" s="15">
        <f>Общая!V220</f>
        <v>0.64583333333333304</v>
      </c>
    </row>
    <row r="232" spans="2:9" s="7" customFormat="1" ht="80.099999999999994" customHeight="1" x14ac:dyDescent="0.25">
      <c r="B232" s="6">
        <f>Общая!B221</f>
        <v>218</v>
      </c>
      <c r="C232" s="12" t="str">
        <f>Общая!E221</f>
        <v>ООО "КСЗ"</v>
      </c>
      <c r="D232" s="13" t="str">
        <f>CONCATENATE(Общая!G221," ",Общая!H221," ",Общая!I221," 
", Общая!K221," ",Общая!L221)</f>
        <v>Слепнев  Андрей Александрович  
инженер -энергетик 5 лет</v>
      </c>
      <c r="E232" s="14" t="str">
        <f>Общая!M221</f>
        <v>первичная</v>
      </c>
      <c r="F232" s="50"/>
      <c r="G232" s="14" t="str">
        <f>Общая!N221</f>
        <v>специалист</v>
      </c>
      <c r="H232" s="39" t="str">
        <f>Общая!S221</f>
        <v>ПТЭТЭ</v>
      </c>
      <c r="I232" s="15">
        <f>Общая!V221</f>
        <v>0.64583333333333304</v>
      </c>
    </row>
    <row r="233" spans="2:9" s="7" customFormat="1" ht="80.099999999999994" customHeight="1" x14ac:dyDescent="0.25">
      <c r="B233" s="6">
        <f>Общая!B222</f>
        <v>219</v>
      </c>
      <c r="C233" s="12" t="str">
        <f>Общая!E222</f>
        <v>ООО "КСЗ"</v>
      </c>
      <c r="D233" s="13" t="str">
        <f>CONCATENATE(Общая!G222," ",Общая!H222," ",Общая!I222," 
", Общая!K222," ",Общая!L222)</f>
        <v>Рябов  Александр Сергеевна 
ведущий специалист 2 года</v>
      </c>
      <c r="E233" s="14" t="str">
        <f>Общая!M222</f>
        <v>первичная</v>
      </c>
      <c r="F233" s="50"/>
      <c r="G233" s="14" t="str">
        <f>Общая!N222</f>
        <v>специалист</v>
      </c>
      <c r="H233" s="39" t="str">
        <f>Общая!S222</f>
        <v>ПТЭТЭ</v>
      </c>
      <c r="I233" s="15">
        <f>Общая!V222</f>
        <v>0.64583333333333304</v>
      </c>
    </row>
    <row r="234" spans="2:9" s="7" customFormat="1" ht="80.099999999999994" customHeight="1" x14ac:dyDescent="0.25">
      <c r="B234" s="6">
        <f>Общая!B223</f>
        <v>220</v>
      </c>
      <c r="C234" s="12" t="str">
        <f>Общая!E223</f>
        <v>ООО "КСЗ"</v>
      </c>
      <c r="D234" s="13" t="str">
        <f>CONCATENATE(Общая!G223," ",Общая!H223," ",Общая!I223," 
", Общая!K223," ",Общая!L223)</f>
        <v>Михалев  Игорь Иванович  
начальник линии 2 лет</v>
      </c>
      <c r="E234" s="14" t="str">
        <f>Общая!M223</f>
        <v>первичная</v>
      </c>
      <c r="F234" s="50"/>
      <c r="G234" s="14" t="str">
        <f>Общая!N223</f>
        <v xml:space="preserve"> руководитель структурных подразделений</v>
      </c>
      <c r="H234" s="39" t="str">
        <f>Общая!S223</f>
        <v>ПТЭТЭ</v>
      </c>
      <c r="I234" s="15">
        <f>Общая!V223</f>
        <v>0.64583333333333304</v>
      </c>
    </row>
    <row r="235" spans="2:9" s="7" customFormat="1" ht="80.099999999999994" customHeight="1" x14ac:dyDescent="0.25">
      <c r="B235" s="6">
        <f>Общая!B224</f>
        <v>221</v>
      </c>
      <c r="C235" s="12" t="str">
        <f>Общая!E224</f>
        <v>ООО "КСЗ"</v>
      </c>
      <c r="D235" s="13" t="str">
        <f>CONCATENATE(Общая!G224," ",Общая!H224," ",Общая!I224," 
", Общая!K224," ",Общая!L224)</f>
        <v>Фокин  Вадим  Сергеевич  
начальник линии 5 лет</v>
      </c>
      <c r="E235" s="14" t="str">
        <f>Общая!M224</f>
        <v>первичная</v>
      </c>
      <c r="F235" s="50"/>
      <c r="G235" s="14" t="str">
        <f>Общая!N224</f>
        <v xml:space="preserve"> руководитель структурных подразделений</v>
      </c>
      <c r="H235" s="39" t="str">
        <f>Общая!S224</f>
        <v>ПТЭТЭ</v>
      </c>
      <c r="I235" s="15">
        <f>Общая!V224</f>
        <v>0.64583333333333304</v>
      </c>
    </row>
    <row r="236" spans="2:9" s="7" customFormat="1" ht="80.099999999999994" customHeight="1" x14ac:dyDescent="0.25">
      <c r="B236" s="6">
        <f>Общая!B225</f>
        <v>222</v>
      </c>
      <c r="C236" s="12" t="str">
        <f>Общая!E225</f>
        <v>ООО "КСЗ"</v>
      </c>
      <c r="D236" s="13" t="str">
        <f>CONCATENATE(Общая!G225," ",Общая!H225," ",Общая!I225," 
", Общая!K225," ",Общая!L225)</f>
        <v>Алексеев  Александр Анатольевич  
начальник линии 4 года</v>
      </c>
      <c r="E236" s="14" t="str">
        <f>Общая!M225</f>
        <v>первичная</v>
      </c>
      <c r="F236" s="50"/>
      <c r="G236" s="14" t="str">
        <f>Общая!N225</f>
        <v xml:space="preserve"> руководитель структурных подразделений</v>
      </c>
      <c r="H236" s="39" t="str">
        <f>Общая!S225</f>
        <v>ПТЭТЭ</v>
      </c>
      <c r="I236" s="15">
        <f>Общая!V225</f>
        <v>0.64583333333333304</v>
      </c>
    </row>
    <row r="237" spans="2:9" s="7" customFormat="1" ht="80.099999999999994" customHeight="1" x14ac:dyDescent="0.25">
      <c r="B237" s="6">
        <f>Общая!B226</f>
        <v>223</v>
      </c>
      <c r="C237" s="12" t="str">
        <f>Общая!E226</f>
        <v>ООО "КСЗ"</v>
      </c>
      <c r="D237" s="13" t="str">
        <f>CONCATENATE(Общая!G226," ",Общая!H226," ",Общая!I226," 
", Общая!K226," ",Общая!L226)</f>
        <v>Богачев  Виталий  Валерьевич  
начальник линии 4 года</v>
      </c>
      <c r="E237" s="14" t="str">
        <f>Общая!M226</f>
        <v>первичная</v>
      </c>
      <c r="F237" s="50"/>
      <c r="G237" s="14" t="str">
        <f>Общая!N226</f>
        <v xml:space="preserve"> руководитель структурных подразделений</v>
      </c>
      <c r="H237" s="39" t="str">
        <f>Общая!S226</f>
        <v>ПТЭТЭ</v>
      </c>
      <c r="I237" s="15">
        <f>Общая!V226</f>
        <v>0.64583333333333304</v>
      </c>
    </row>
    <row r="238" spans="2:9" s="7" customFormat="1" ht="80.099999999999994" customHeight="1" x14ac:dyDescent="0.25">
      <c r="B238" s="6">
        <f>Общая!B227</f>
        <v>224</v>
      </c>
      <c r="C238" s="12" t="str">
        <f>Общая!E227</f>
        <v>ООО "КСЗ"</v>
      </c>
      <c r="D238" s="13" t="str">
        <f>CONCATENATE(Общая!G227," ",Общая!H227," ",Общая!I227," 
", Общая!K227," ",Общая!L227)</f>
        <v>Лялин  Евгений  Владимирович  
начальник линии 6 лет</v>
      </c>
      <c r="E238" s="14" t="str">
        <f>Общая!M227</f>
        <v>первичная</v>
      </c>
      <c r="F238" s="50"/>
      <c r="G238" s="14" t="str">
        <f>Общая!N227</f>
        <v xml:space="preserve"> руководитель структурных подразделений</v>
      </c>
      <c r="H238" s="39" t="str">
        <f>Общая!S227</f>
        <v>ПТЭТЭ</v>
      </c>
      <c r="I238" s="15">
        <f>Общая!V227</f>
        <v>0.64583333333333304</v>
      </c>
    </row>
    <row r="239" spans="2:9" s="7" customFormat="1" ht="80.099999999999994" customHeight="1" x14ac:dyDescent="0.25">
      <c r="B239" s="6">
        <f>Общая!B228</f>
        <v>225</v>
      </c>
      <c r="C239" s="12" t="str">
        <f>Общая!E228</f>
        <v>ООО "КСЗ"</v>
      </c>
      <c r="D239" s="13" t="str">
        <f>CONCATENATE(Общая!G228," ",Общая!H228," ",Общая!I228," 
", Общая!K228," ",Общая!L228)</f>
        <v>Петров  Иван Олегович  
инженер по эксплуатации и ремонту газоиспользующего оборудования и ТЭУ 1 год</v>
      </c>
      <c r="E239" s="14" t="str">
        <f>Общая!M228</f>
        <v>первичная</v>
      </c>
      <c r="F239" s="50"/>
      <c r="G239" s="14" t="str">
        <f>Общая!N228</f>
        <v>специалист</v>
      </c>
      <c r="H239" s="39" t="str">
        <f>Общая!S228</f>
        <v>ПТЭТЭ</v>
      </c>
      <c r="I239" s="15">
        <f>Общая!V228</f>
        <v>0.64583333333333304</v>
      </c>
    </row>
    <row r="240" spans="2:9" s="7" customFormat="1" ht="80.099999999999994" customHeight="1" x14ac:dyDescent="0.25">
      <c r="B240" s="6">
        <f>Общая!B229</f>
        <v>226</v>
      </c>
      <c r="C240" s="12" t="str">
        <f>Общая!E229</f>
        <v>МКУ "ХЭС"</v>
      </c>
      <c r="D240" s="13" t="str">
        <f>CONCATENATE(Общая!G229," ",Общая!H229," ",Общая!I229," 
", Общая!K229," ",Общая!L229)</f>
        <v>Клинаичев Александр Иванович 
начальник отдела  3 года</v>
      </c>
      <c r="E240" s="14" t="str">
        <f>Общая!M229</f>
        <v>очередная</v>
      </c>
      <c r="F240" s="50"/>
      <c r="G240" s="14" t="str">
        <f>Общая!N229</f>
        <v>руководитель структурного подразделения</v>
      </c>
      <c r="H240" s="39" t="str">
        <f>Общая!S229</f>
        <v>ПТЭТЭ</v>
      </c>
      <c r="I240" s="15">
        <f>Общая!V229</f>
        <v>0.64583333333333304</v>
      </c>
    </row>
    <row r="241" spans="2:9" s="7" customFormat="1" ht="80.099999999999994" customHeight="1" x14ac:dyDescent="0.25">
      <c r="B241" s="6">
        <f>Общая!B230</f>
        <v>227</v>
      </c>
      <c r="C241" s="12" t="str">
        <f>Общая!E230</f>
        <v>МАУ ГОЩ УСК "ПОДМОСКОВЬЕ"</v>
      </c>
      <c r="D241" s="13" t="str">
        <f>CONCATENATE(Общая!G230," ",Общая!H230," ",Общая!I230," 
", Общая!K230," ",Общая!L230)</f>
        <v>Морозов Михаил Михайлович 
Ведущий инженер 10 лет</v>
      </c>
      <c r="E241" s="14" t="str">
        <f>Общая!M230</f>
        <v>очередная</v>
      </c>
      <c r="F241" s="50" t="s">
        <v>192</v>
      </c>
      <c r="G241" s="14" t="str">
        <f>Общая!N230</f>
        <v>административно-технический персонал</v>
      </c>
      <c r="H241" s="39" t="str">
        <f>Общая!S230</f>
        <v>ПТЭЭПЭЭ</v>
      </c>
      <c r="I241" s="15">
        <f>Общая!V230</f>
        <v>0.64583333333333304</v>
      </c>
    </row>
    <row r="242" spans="2:9" s="7" customFormat="1" ht="80.099999999999994" customHeight="1" x14ac:dyDescent="0.25">
      <c r="B242" s="6">
        <f>Общая!B231</f>
        <v>228</v>
      </c>
      <c r="C242" s="12" t="str">
        <f>Общая!E231</f>
        <v>МАУ ГОЩ УСК "ПОДМОСКОВЬЕ"</v>
      </c>
      <c r="D242" s="13" t="str">
        <f>CONCATENATE(Общая!G231," ",Общая!H231," ",Общая!I231," 
", Общая!K231," ",Общая!L231)</f>
        <v>Стукалов Николай  Николаевич  
Начальник отдела технического обеспечения 4 года</v>
      </c>
      <c r="E242" s="14" t="str">
        <f>Общая!M231</f>
        <v>первичная</v>
      </c>
      <c r="F242" s="50" t="s">
        <v>263</v>
      </c>
      <c r="G242" s="14" t="str">
        <f>Общая!N231</f>
        <v>административно-технический персонал</v>
      </c>
      <c r="H242" s="39" t="str">
        <f>Общая!S231</f>
        <v>ПТЭЭПЭЭ</v>
      </c>
      <c r="I242" s="15">
        <f>Общая!V231</f>
        <v>0.64583333333333304</v>
      </c>
    </row>
    <row r="243" spans="2:9" s="7" customFormat="1" ht="80.099999999999994" customHeight="1" x14ac:dyDescent="0.25">
      <c r="B243" s="6">
        <f>Общая!B232</f>
        <v>229</v>
      </c>
      <c r="C243" s="12" t="str">
        <f>Общая!E232</f>
        <v>МАУ ГОЩ УСК "ПОДМОСКОВЬЕ"</v>
      </c>
      <c r="D243" s="13" t="str">
        <f>CONCATENATE(Общая!G232," ",Общая!H232," ",Общая!I232," 
", Общая!K232," ",Общая!L232)</f>
        <v>Быков Николай  Николаевич  
Ведущий инженер 6 лет</v>
      </c>
      <c r="E243" s="14" t="str">
        <f>Общая!M232</f>
        <v>внеочередная</v>
      </c>
      <c r="F243" s="50" t="s">
        <v>140</v>
      </c>
      <c r="G243" s="14" t="str">
        <f>Общая!N232</f>
        <v>административно-технический персонал</v>
      </c>
      <c r="H243" s="39" t="str">
        <f>Общая!S232</f>
        <v>ПТЭЭПЭЭ</v>
      </c>
      <c r="I243" s="15">
        <f>Общая!V232</f>
        <v>0.64583333333333304</v>
      </c>
    </row>
    <row r="244" spans="2:9" s="7" customFormat="1" ht="80.099999999999994" customHeight="1" x14ac:dyDescent="0.25">
      <c r="B244" s="6">
        <f>Общая!B233</f>
        <v>230</v>
      </c>
      <c r="C244" s="12" t="str">
        <f>Общая!E233</f>
        <v>МАУ ГОЩ УСК "ПОДМОСКОВЬЕ"</v>
      </c>
      <c r="D244" s="13" t="str">
        <f>CONCATENATE(Общая!G233," ",Общая!H233," ",Общая!I233," 
", Общая!K233," ",Общая!L233)</f>
        <v>Жихарев Игорь Геннадьевич 
Начальник базы 7 лет</v>
      </c>
      <c r="E244" s="14" t="str">
        <f>Общая!M233</f>
        <v>первичная</v>
      </c>
      <c r="F244" s="50" t="s">
        <v>263</v>
      </c>
      <c r="G244" s="14" t="str">
        <f>Общая!N233</f>
        <v>административно-технический персонал</v>
      </c>
      <c r="H244" s="39" t="str">
        <f>Общая!S233</f>
        <v>ПТЭЭПЭЭ</v>
      </c>
      <c r="I244" s="15">
        <f>Общая!V233</f>
        <v>0.64583333333333304</v>
      </c>
    </row>
    <row r="245" spans="2:9" s="7" customFormat="1" ht="80.099999999999994" customHeight="1" x14ac:dyDescent="0.25">
      <c r="B245" s="6">
        <f>Общая!B234</f>
        <v>231</v>
      </c>
      <c r="C245" s="12" t="str">
        <f>Общая!E234</f>
        <v>ИП Багдасарова Екатерина Васильевна</v>
      </c>
      <c r="D245" s="13" t="str">
        <f>CONCATENATE(Общая!G234," ",Общая!H234," ",Общая!I234," 
", Общая!K234," ",Общая!L234)</f>
        <v>Багдасарова Екатерина Васильевна 
Индивидуальный предприниматель 7 лет</v>
      </c>
      <c r="E245" s="14" t="str">
        <f>Общая!M234</f>
        <v>первичная</v>
      </c>
      <c r="F245" s="50"/>
      <c r="G245" s="14" t="str">
        <f>Общая!N234</f>
        <v>руководящий работник</v>
      </c>
      <c r="H245" s="39" t="str">
        <f>Общая!S234</f>
        <v>ПТЭТЭ</v>
      </c>
      <c r="I245" s="15">
        <f>Общая!V234</f>
        <v>0.64583333333333304</v>
      </c>
    </row>
    <row r="246" spans="2:9" s="7" customFormat="1" ht="80.099999999999994" customHeight="1" x14ac:dyDescent="0.25">
      <c r="B246" s="6">
        <f>Общая!B235</f>
        <v>232</v>
      </c>
      <c r="C246" s="12" t="str">
        <f>Общая!E235</f>
        <v>ООО "АТП-19"</v>
      </c>
      <c r="D246" s="13" t="str">
        <f>CONCATENATE(Общая!G235," ",Общая!H235," ",Общая!I235," 
", Общая!K235," ",Общая!L235)</f>
        <v>Куркоткин  Павел Анатольевич 
Главный инженер 5 года 11 месяцев</v>
      </c>
      <c r="E246" s="14" t="str">
        <f>Общая!M235</f>
        <v>очередная</v>
      </c>
      <c r="F246" s="50" t="s">
        <v>192</v>
      </c>
      <c r="G246" s="14" t="str">
        <f>Общая!N235</f>
        <v>административно-технический персонал</v>
      </c>
      <c r="H246" s="39" t="str">
        <f>Общая!S235</f>
        <v>ПТЭЭПЭЭ</v>
      </c>
      <c r="I246" s="15">
        <f>Общая!V235</f>
        <v>0.64583333333333304</v>
      </c>
    </row>
    <row r="247" spans="2:9" s="7" customFormat="1" ht="80.099999999999994" customHeight="1" x14ac:dyDescent="0.25">
      <c r="B247" s="6">
        <f>Общая!B236</f>
        <v>233</v>
      </c>
      <c r="C247" s="12" t="str">
        <f>Общая!E236</f>
        <v>ООО "АТП-19"</v>
      </c>
      <c r="D247" s="13" t="str">
        <f>CONCATENATE(Общая!G236," ",Общая!H236," ",Общая!I236," 
", Общая!K236," ",Общая!L236)</f>
        <v>Григорьев Павел Александрович 
Начальник площадки 5 года 11 месяцев</v>
      </c>
      <c r="E247" s="14" t="str">
        <f>Общая!M236</f>
        <v>очередная</v>
      </c>
      <c r="F247" s="50" t="s">
        <v>192</v>
      </c>
      <c r="G247" s="14" t="str">
        <f>Общая!N236</f>
        <v>административно-технический персонал</v>
      </c>
      <c r="H247" s="39" t="str">
        <f>Общая!S236</f>
        <v>ПТЭЭПЭЭ</v>
      </c>
      <c r="I247" s="15">
        <f>Общая!V236</f>
        <v>0.64583333333333304</v>
      </c>
    </row>
    <row r="248" spans="2:9" s="7" customFormat="1" ht="80.099999999999994" customHeight="1" x14ac:dyDescent="0.25">
      <c r="B248" s="6">
        <f>Общая!B237</f>
        <v>234</v>
      </c>
      <c r="C248" s="12" t="str">
        <f>Общая!E237</f>
        <v>АО "Ледовый дворец Витязь"</v>
      </c>
      <c r="D248" s="13" t="str">
        <f>CONCATENATE(Общая!G237," ",Общая!H237," ",Общая!I237," 
", Общая!K237," ",Общая!L237)</f>
        <v>Семин  Григорий Алексеевич 
Специалист по охране труда, контролирующий электроустановки 3 года 1 месяц</v>
      </c>
      <c r="E248" s="14" t="str">
        <f>Общая!M237</f>
        <v>Очередная</v>
      </c>
      <c r="F248" s="50" t="s">
        <v>1182</v>
      </c>
      <c r="G248" s="14" t="str">
        <f>Общая!N237</f>
        <v>Администратино-технический персонал</v>
      </c>
      <c r="H248" s="39" t="str">
        <f>Общая!S237</f>
        <v>ПТЭЭПЭЭ</v>
      </c>
      <c r="I248" s="15">
        <f>Общая!V237</f>
        <v>0.64583333333333304</v>
      </c>
    </row>
    <row r="249" spans="2:9" s="7" customFormat="1" ht="80.099999999999994" customHeight="1" x14ac:dyDescent="0.25">
      <c r="B249" s="6">
        <f>Общая!B238</f>
        <v>235</v>
      </c>
      <c r="C249" s="12" t="str">
        <f>Общая!E238</f>
        <v>ФИРЭ им. В.А. Котельникова РАН</v>
      </c>
      <c r="D249" s="13" t="str">
        <f>CONCATENATE(Общая!G238," ",Общая!H238," ",Общая!I238," 
", Общая!K238," ",Общая!L238)</f>
        <v>Каленов Виктор Дмитриевич 
Старший инженер 44</v>
      </c>
      <c r="E249" s="14" t="str">
        <f>Общая!M238</f>
        <v>очередная</v>
      </c>
      <c r="F249" s="50" t="s">
        <v>134</v>
      </c>
      <c r="G249" s="14" t="str">
        <f>Общая!N238</f>
        <v xml:space="preserve">административно-технический персонал с правом испытания оборудования повышенным напряжением
</v>
      </c>
      <c r="H249" s="39" t="str">
        <f>Общая!S238</f>
        <v>ПТЭЭПЭЭ</v>
      </c>
      <c r="I249" s="15">
        <f>Общая!V238</f>
        <v>0.64583333333333304</v>
      </c>
    </row>
    <row r="250" spans="2:9" s="7" customFormat="1" ht="80.099999999999994" customHeight="1" x14ac:dyDescent="0.25">
      <c r="B250" s="6">
        <f>Общая!B239</f>
        <v>236</v>
      </c>
      <c r="C250" s="12" t="str">
        <f>Общая!E239</f>
        <v>ФИРЭ им. В.А. Котельникова РАН</v>
      </c>
      <c r="D250" s="13" t="str">
        <f>CONCATENATE(Общая!G239," ",Общая!H239," ",Общая!I239," 
", Общая!K239," ",Общая!L239)</f>
        <v>Маклаков  Леонид Михайлович 
Главный инженер 15</v>
      </c>
      <c r="E250" s="14" t="str">
        <f>Общая!M239</f>
        <v>очередная</v>
      </c>
      <c r="F250" s="50" t="s">
        <v>201</v>
      </c>
      <c r="G250" s="14" t="str">
        <f>Общая!N239</f>
        <v xml:space="preserve">административно-технический персонал 
</v>
      </c>
      <c r="H250" s="39" t="str">
        <f>Общая!S239</f>
        <v>ПТЭЭПЭЭ</v>
      </c>
      <c r="I250" s="15">
        <f>Общая!V239</f>
        <v>0.64583333333333304</v>
      </c>
    </row>
    <row r="251" spans="2:9" s="7" customFormat="1" ht="80.099999999999994" customHeight="1" x14ac:dyDescent="0.25">
      <c r="B251" s="6">
        <f>Общая!B240</f>
        <v>237</v>
      </c>
      <c r="C251" s="12" t="str">
        <f>Общая!E240</f>
        <v>ФИРЭ им. В.А. Котельникова РАН</v>
      </c>
      <c r="D251" s="13" t="str">
        <f>CONCATENATE(Общая!G240," ",Общая!H240," ",Общая!I240," 
", Общая!K240," ",Общая!L240)</f>
        <v>Максимова Наталья Анатольевна 
Техник 22</v>
      </c>
      <c r="E251" s="14" t="str">
        <f>Общая!M240</f>
        <v>очередная</v>
      </c>
      <c r="F251" s="50" t="s">
        <v>201</v>
      </c>
      <c r="G251" s="14" t="str">
        <f>Общая!N240</f>
        <v xml:space="preserve">административно-технический персонал с правом испытания оборудования повышенным напряжением
</v>
      </c>
      <c r="H251" s="39" t="str">
        <f>Общая!S240</f>
        <v>ПТЭЭПЭЭ</v>
      </c>
      <c r="I251" s="15">
        <f>Общая!V240</f>
        <v>0.64583333333333304</v>
      </c>
    </row>
    <row r="252" spans="2:9" s="7" customFormat="1" ht="80.099999999999994" customHeight="1" x14ac:dyDescent="0.25">
      <c r="B252" s="6">
        <f>Общая!B241</f>
        <v>238</v>
      </c>
      <c r="C252" s="12" t="str">
        <f>Общая!E241</f>
        <v>ООО "ОФ "Комус-Упаковка"</v>
      </c>
      <c r="D252" s="13" t="str">
        <f>CONCATENATE(Общая!G241," ",Общая!H241," ",Общая!I241," 
", Общая!K241," ",Общая!L241)</f>
        <v>Рыбкин Роман Васильевич 
Главный энергетик 1 год</v>
      </c>
      <c r="E252" s="14" t="str">
        <f>Общая!M241</f>
        <v>очередная</v>
      </c>
      <c r="F252" s="50" t="s">
        <v>547</v>
      </c>
      <c r="G252" s="14" t="str">
        <f>Общая!N241</f>
        <v>административно-технический персонал</v>
      </c>
      <c r="H252" s="39" t="str">
        <f>Общая!S241</f>
        <v>ПТЭЭПЭЭ</v>
      </c>
      <c r="I252" s="15">
        <f>Общая!V241</f>
        <v>0.64583333333333304</v>
      </c>
    </row>
    <row r="253" spans="2:9" s="7" customFormat="1" ht="80.099999999999994" customHeight="1" x14ac:dyDescent="0.25">
      <c r="B253" s="6">
        <f>Общая!B242</f>
        <v>239</v>
      </c>
      <c r="C253" s="12" t="str">
        <f>Общая!E242</f>
        <v>ООО "Парк Отель ЛЕСНОЙ"</v>
      </c>
      <c r="D253" s="13" t="str">
        <f>CONCATENATE(Общая!G242," ",Общая!H242," ",Общая!I242," 
", Общая!K242," ",Общая!L242)</f>
        <v>Соболь  Алексей  Григорьевич 
техник-электрик 1,5 года</v>
      </c>
      <c r="E253" s="14" t="str">
        <f>Общая!M242</f>
        <v>внеочередная</v>
      </c>
      <c r="F253" s="50" t="s">
        <v>201</v>
      </c>
      <c r="G253" s="14" t="str">
        <f>Общая!N242</f>
        <v>оперативно-ремонтный персонал</v>
      </c>
      <c r="H253" s="39" t="str">
        <f>Общая!S242</f>
        <v>ПТЭЭПЭЭ</v>
      </c>
      <c r="I253" s="15">
        <f>Общая!V242</f>
        <v>0.64583333333333304</v>
      </c>
    </row>
    <row r="254" spans="2:9" s="7" customFormat="1" ht="80.099999999999994" customHeight="1" x14ac:dyDescent="0.25">
      <c r="B254" s="6">
        <f>Общая!B243</f>
        <v>240</v>
      </c>
      <c r="C254" s="12" t="str">
        <f>Общая!E243</f>
        <v>ООО "Парк Отель ЛЕСНОЙ"</v>
      </c>
      <c r="D254" s="13" t="str">
        <f>CONCATENATE(Общая!G243," ",Общая!H243," ",Общая!I243," 
", Общая!K243," ",Общая!L243)</f>
        <v>Посылин  Андрей  Александрович 
техник-электрик 6 мес</v>
      </c>
      <c r="E254" s="14" t="str">
        <f>Общая!M243</f>
        <v>внеочередная</v>
      </c>
      <c r="F254" s="50" t="s">
        <v>432</v>
      </c>
      <c r="G254" s="14" t="str">
        <f>Общая!N243</f>
        <v>оперативно-ремонтный персонал</v>
      </c>
      <c r="H254" s="39" t="str">
        <f>Общая!S243</f>
        <v>ПТЭЭПЭЭ</v>
      </c>
      <c r="I254" s="15">
        <f>Общая!V243</f>
        <v>0.64583333333333304</v>
      </c>
    </row>
    <row r="255" spans="2:9" s="7" customFormat="1" ht="80.099999999999994" customHeight="1" x14ac:dyDescent="0.25">
      <c r="B255" s="6">
        <f>Общая!B244</f>
        <v>241</v>
      </c>
      <c r="C255" s="12" t="str">
        <f>Общая!E244</f>
        <v>ООО "Парк Отель ЛЕСНОЙ"</v>
      </c>
      <c r="D255" s="13" t="str">
        <f>CONCATENATE(Общая!G244," ",Общая!H244," ",Общая!I244," 
", Общая!K244," ",Общая!L244)</f>
        <v>Волкова Екатерина Ивановна 
техник-универсал 3 мес</v>
      </c>
      <c r="E255" s="14" t="str">
        <f>Общая!M244</f>
        <v>внеочередная</v>
      </c>
      <c r="F255" s="50" t="s">
        <v>1210</v>
      </c>
      <c r="G255" s="14" t="str">
        <f>Общая!N244</f>
        <v>оперативно-ремонтный персонал</v>
      </c>
      <c r="H255" s="39" t="str">
        <f>Общая!S244</f>
        <v>ПТЭЭПЭЭ</v>
      </c>
      <c r="I255" s="15">
        <f>Общая!V244</f>
        <v>0.64583333333333304</v>
      </c>
    </row>
    <row r="256" spans="2:9" s="7" customFormat="1" ht="80.099999999999994" customHeight="1" x14ac:dyDescent="0.25">
      <c r="B256" s="6">
        <f>Общая!B245</f>
        <v>242</v>
      </c>
      <c r="C256" s="12" t="str">
        <f>Общая!E245</f>
        <v>ООО "Парк Отель ЛЕСНОЙ"</v>
      </c>
      <c r="D256" s="13" t="str">
        <f>CONCATENATE(Общая!G245," ",Общая!H245," ",Общая!I245," 
", Общая!K245," ",Общая!L245)</f>
        <v>Левчин Александр Иванович 
техник-универсал 3 мес</v>
      </c>
      <c r="E256" s="14" t="str">
        <f>Общая!M245</f>
        <v>внеочередная</v>
      </c>
      <c r="F256" s="50" t="s">
        <v>1210</v>
      </c>
      <c r="G256" s="14" t="str">
        <f>Общая!N245</f>
        <v>оперативно-ремонтный персонал</v>
      </c>
      <c r="H256" s="39" t="str">
        <f>Общая!S245</f>
        <v>ПТЭЭПЭЭ</v>
      </c>
      <c r="I256" s="15">
        <f>Общая!V245</f>
        <v>0.64583333333333304</v>
      </c>
    </row>
    <row r="257" spans="2:9" s="7" customFormat="1" ht="80.099999999999994" customHeight="1" x14ac:dyDescent="0.25">
      <c r="B257" s="6">
        <f>Общая!B246</f>
        <v>243</v>
      </c>
      <c r="C257" s="12" t="str">
        <f>Общая!E246</f>
        <v>ООО "Парк Отель ЛЕСНОЙ"</v>
      </c>
      <c r="D257" s="13" t="str">
        <f>CONCATENATE(Общая!G246," ",Общая!H246," ",Общая!I246," 
", Общая!K246," ",Общая!L246)</f>
        <v>Цветков  Михаил  Вениаминович 
техник-электрик 6 мес</v>
      </c>
      <c r="E257" s="14" t="str">
        <f>Общая!M246</f>
        <v>внеочередная</v>
      </c>
      <c r="F257" s="50" t="s">
        <v>432</v>
      </c>
      <c r="G257" s="14" t="str">
        <f>Общая!N246</f>
        <v>оперативно-ремонтный персонал</v>
      </c>
      <c r="H257" s="39" t="str">
        <f>Общая!S246</f>
        <v>ПТЭЭПЭЭ</v>
      </c>
      <c r="I257" s="15">
        <f>Общая!V246</f>
        <v>0.64583333333333304</v>
      </c>
    </row>
    <row r="258" spans="2:9" s="7" customFormat="1" ht="80.099999999999994" customHeight="1" x14ac:dyDescent="0.25">
      <c r="B258" s="6">
        <f>Общая!B247</f>
        <v>244</v>
      </c>
      <c r="C258" s="12" t="str">
        <f>Общая!E247</f>
        <v>АО "Теплосеть"</v>
      </c>
      <c r="D258" s="13" t="str">
        <f>CONCATENATE(Общая!G247," ",Общая!H247," ",Общая!I247," 
", Общая!K247," ",Общая!L247)</f>
        <v>Камышников Алексей Иванович 
Главный инженер 10 лет</v>
      </c>
      <c r="E258" s="14" t="str">
        <f>Общая!M247</f>
        <v>очередная</v>
      </c>
      <c r="F258" s="50"/>
      <c r="G258" s="14" t="str">
        <f>Общая!N247</f>
        <v>руководящий работник</v>
      </c>
      <c r="H258" s="39" t="str">
        <f>Общая!S247</f>
        <v>ПТЭТЭ</v>
      </c>
      <c r="I258" s="15">
        <f>Общая!V247</f>
        <v>0.64583333333333304</v>
      </c>
    </row>
    <row r="259" spans="2:9" s="7" customFormat="1" ht="80.099999999999994" customHeight="1" x14ac:dyDescent="0.25">
      <c r="B259" s="6">
        <f>Общая!B248</f>
        <v>245</v>
      </c>
      <c r="C259" s="12" t="str">
        <f>Общая!E248</f>
        <v>АО "Теплосеть"</v>
      </c>
      <c r="D259" s="13" t="str">
        <f>CONCATENATE(Общая!G248," ",Общая!H248," ",Общая!I248," 
", Общая!K248," ",Общая!L248)</f>
        <v>Рахов Ярослав Александрович 
Начальник района 7,5 лет</v>
      </c>
      <c r="E259" s="14" t="str">
        <f>Общая!M248</f>
        <v>очередная</v>
      </c>
      <c r="F259" s="50"/>
      <c r="G259" s="14" t="str">
        <f>Общая!N248</f>
        <v>руководитель структурного подразделения</v>
      </c>
      <c r="H259" s="39" t="str">
        <f>Общая!S248</f>
        <v>ПТЭТЭ</v>
      </c>
      <c r="I259" s="15">
        <f>Общая!V248</f>
        <v>0.64583333333333304</v>
      </c>
    </row>
    <row r="260" spans="2:9" s="7" customFormat="1" ht="80.099999999999994" customHeight="1" x14ac:dyDescent="0.25">
      <c r="B260" s="6">
        <f>Общая!B249</f>
        <v>246</v>
      </c>
      <c r="C260" s="12" t="str">
        <f>Общая!E249</f>
        <v>АО "Теплосеть"</v>
      </c>
      <c r="D260" s="13" t="str">
        <f>CONCATENATE(Общая!G249," ",Общая!H249," ",Общая!I249," 
", Общая!K249," ",Общая!L249)</f>
        <v>Беличев Алексей Алексеевич 
Начальник района 4 года</v>
      </c>
      <c r="E260" s="14" t="str">
        <f>Общая!M249</f>
        <v>первичная</v>
      </c>
      <c r="F260" s="50"/>
      <c r="G260" s="14" t="str">
        <f>Общая!N249</f>
        <v>руководитель структурного подразделения</v>
      </c>
      <c r="H260" s="39" t="str">
        <f>Общая!S249</f>
        <v>ПТЭТЭ</v>
      </c>
      <c r="I260" s="15">
        <f>Общая!V249</f>
        <v>0.64583333333333304</v>
      </c>
    </row>
    <row r="261" spans="2:9" s="7" customFormat="1" ht="80.099999999999994" customHeight="1" x14ac:dyDescent="0.25">
      <c r="B261" s="6">
        <f>Общая!B250</f>
        <v>247</v>
      </c>
      <c r="C261" s="12" t="str">
        <f>Общая!E250</f>
        <v>АО "Теплосеть"</v>
      </c>
      <c r="D261" s="13" t="str">
        <f>CONCATENATE(Общая!G250," ",Общая!H250," ",Общая!I250," 
", Общая!K250," ",Общая!L250)</f>
        <v>Колодин Виталий Васильевич 
Начальник района 4 года</v>
      </c>
      <c r="E261" s="14" t="str">
        <f>Общая!M250</f>
        <v>очередная</v>
      </c>
      <c r="F261" s="50"/>
      <c r="G261" s="14" t="str">
        <f>Общая!N250</f>
        <v>руководитель структурного подразделения</v>
      </c>
      <c r="H261" s="39" t="str">
        <f>Общая!S250</f>
        <v>ПТЭТЭ</v>
      </c>
      <c r="I261" s="15">
        <f>Общая!V250</f>
        <v>0.64583333333333304</v>
      </c>
    </row>
    <row r="262" spans="2:9" s="7" customFormat="1" ht="80.099999999999994" customHeight="1" x14ac:dyDescent="0.25">
      <c r="B262" s="6">
        <f>Общая!B251</f>
        <v>248</v>
      </c>
      <c r="C262" s="12" t="str">
        <f>Общая!E251</f>
        <v>ООО "Сандра-Металлург"</v>
      </c>
      <c r="D262" s="13" t="str">
        <f>CONCATENATE(Общая!G251," ",Общая!H251," ",Общая!I251," 
", Общая!K251," ",Общая!L251)</f>
        <v>Куприков Егор Олегович 
специалист по охране труда 1,5 год</v>
      </c>
      <c r="E262" s="14" t="str">
        <f>Общая!M251</f>
        <v>внеочередная</v>
      </c>
      <c r="F262" s="50" t="s">
        <v>1182</v>
      </c>
      <c r="G262" s="14" t="str">
        <f>Общая!N251</f>
        <v>специалист по охране труда, контролирующий электроустановки</v>
      </c>
      <c r="H262" s="39" t="str">
        <f>Общая!S251</f>
        <v>ПТЭЭПЭЭ</v>
      </c>
      <c r="I262" s="15">
        <f>Общая!V251</f>
        <v>0.64583333333333304</v>
      </c>
    </row>
    <row r="263" spans="2:9" s="7" customFormat="1" ht="80.099999999999994" customHeight="1" x14ac:dyDescent="0.25">
      <c r="B263" s="6">
        <f>Общая!B252</f>
        <v>249</v>
      </c>
      <c r="C263" s="12" t="str">
        <f>Общая!E252</f>
        <v>ГБУ "Управление материально-технического, транспортного и санаторного обеспечения"</v>
      </c>
      <c r="D263" s="13" t="str">
        <f>CONCATENATE(Общая!G252," ",Общая!H252," ",Общая!I252," 
", Общая!K252," ",Общая!L252)</f>
        <v>Тюпин Павел Павлович 
заместитель главного инженера 1 год</v>
      </c>
      <c r="E263" s="14" t="str">
        <f>Общая!M252</f>
        <v>очередная</v>
      </c>
      <c r="F263" s="50" t="s">
        <v>140</v>
      </c>
      <c r="G263" s="14" t="str">
        <f>Общая!N252</f>
        <v>административно-технический персонал</v>
      </c>
      <c r="H263" s="39" t="str">
        <f>Общая!S252</f>
        <v>ПТЭЭПЭЭ</v>
      </c>
      <c r="I263" s="15">
        <f>Общая!V252</f>
        <v>0.64583333333333304</v>
      </c>
    </row>
    <row r="264" spans="2:9" s="7" customFormat="1" ht="80.099999999999994" customHeight="1" x14ac:dyDescent="0.25">
      <c r="B264" s="3"/>
      <c r="C264" s="3"/>
      <c r="D264" s="35" t="s">
        <v>1086</v>
      </c>
      <c r="E264" s="34"/>
      <c r="F264" s="34"/>
      <c r="G264" s="34"/>
      <c r="H264" s="3"/>
      <c r="I264" s="3"/>
    </row>
    <row r="265" spans="2:9" s="7" customFormat="1" ht="80.099999999999994" customHeight="1" x14ac:dyDescent="0.25">
      <c r="B265" s="3"/>
      <c r="C265" s="3"/>
      <c r="D265" s="3"/>
      <c r="E265" s="3"/>
      <c r="F265" s="3"/>
      <c r="G265" s="3"/>
      <c r="H265" s="3"/>
      <c r="I265" s="3"/>
    </row>
    <row r="266" spans="2:9" s="7" customFormat="1" ht="80.099999999999994" customHeight="1" x14ac:dyDescent="0.25">
      <c r="B266" s="3"/>
      <c r="C266" s="3"/>
      <c r="D266" s="3"/>
      <c r="E266" s="3"/>
      <c r="F266" s="3"/>
      <c r="G266" s="3"/>
      <c r="H266" s="3"/>
      <c r="I266" s="3"/>
    </row>
    <row r="267" spans="2:9" s="7" customFormat="1" ht="80.099999999999994" customHeight="1" x14ac:dyDescent="0.25">
      <c r="B267" s="3"/>
      <c r="C267" s="3"/>
      <c r="D267" s="3"/>
      <c r="E267" s="3"/>
      <c r="F267" s="3"/>
      <c r="G267" s="3"/>
      <c r="H267" s="3"/>
      <c r="I267" s="3"/>
    </row>
    <row r="268" spans="2:9" s="7" customFormat="1" ht="80.099999999999994" customHeight="1" x14ac:dyDescent="0.25">
      <c r="B268" s="3"/>
      <c r="C268" s="3"/>
      <c r="D268" s="3"/>
      <c r="E268" s="3"/>
      <c r="F268" s="3"/>
      <c r="G268" s="3"/>
      <c r="H268" s="3"/>
      <c r="I268" s="3"/>
    </row>
    <row r="269" spans="2:9" s="7" customFormat="1" ht="80.099999999999994" customHeight="1" x14ac:dyDescent="0.25">
      <c r="B269" s="3"/>
      <c r="C269" s="3"/>
      <c r="D269" s="3"/>
      <c r="E269" s="3"/>
      <c r="F269" s="3"/>
      <c r="G269" s="3"/>
      <c r="H269" s="3"/>
      <c r="I269" s="3"/>
    </row>
    <row r="270" spans="2:9" s="7" customFormat="1" ht="80.099999999999994" customHeight="1" x14ac:dyDescent="0.25">
      <c r="B270" s="3"/>
      <c r="C270" s="3"/>
      <c r="D270" s="3"/>
      <c r="E270" s="3"/>
      <c r="F270" s="3"/>
      <c r="G270" s="3"/>
      <c r="H270" s="3"/>
      <c r="I270" s="3"/>
    </row>
    <row r="271" spans="2:9" s="7" customFormat="1" ht="80.099999999999994" customHeight="1" x14ac:dyDescent="0.25">
      <c r="B271" s="3"/>
      <c r="C271" s="3"/>
      <c r="D271" s="3"/>
      <c r="E271" s="3"/>
      <c r="F271" s="3"/>
      <c r="G271" s="3"/>
      <c r="H271" s="3"/>
      <c r="I271" s="3"/>
    </row>
    <row r="272" spans="2:9" s="7" customFormat="1" ht="80.099999999999994" customHeight="1" x14ac:dyDescent="0.25">
      <c r="B272" s="3"/>
      <c r="C272" s="3"/>
      <c r="D272" s="3"/>
      <c r="E272" s="3"/>
      <c r="F272" s="3"/>
      <c r="G272" s="3"/>
      <c r="H272" s="3"/>
      <c r="I272" s="3"/>
    </row>
    <row r="273" spans="2:9" s="7" customFormat="1" ht="80.099999999999994" customHeight="1" x14ac:dyDescent="0.25">
      <c r="B273" s="3"/>
      <c r="C273" s="3"/>
      <c r="D273" s="3"/>
      <c r="E273" s="3"/>
      <c r="F273" s="3"/>
      <c r="G273" s="3"/>
      <c r="H273" s="3"/>
      <c r="I273" s="3"/>
    </row>
    <row r="274" spans="2:9" s="7" customFormat="1" ht="80.099999999999994" customHeight="1" x14ac:dyDescent="0.25">
      <c r="B274" s="3"/>
      <c r="C274" s="3"/>
      <c r="D274" s="3"/>
      <c r="E274" s="3"/>
      <c r="F274" s="3"/>
      <c r="G274" s="3"/>
      <c r="H274" s="3"/>
      <c r="I274" s="3"/>
    </row>
    <row r="275" spans="2:9" s="7" customFormat="1" ht="80.099999999999994" customHeight="1" x14ac:dyDescent="0.25">
      <c r="B275" s="3"/>
      <c r="C275" s="3"/>
      <c r="D275" s="3"/>
      <c r="E275" s="3"/>
      <c r="F275" s="3"/>
      <c r="G275" s="3"/>
      <c r="H275" s="3"/>
      <c r="I275" s="3"/>
    </row>
    <row r="276" spans="2:9" s="7" customFormat="1" ht="80.099999999999994" customHeight="1" x14ac:dyDescent="0.25">
      <c r="B276" s="3"/>
      <c r="C276" s="3"/>
      <c r="D276" s="3"/>
      <c r="E276" s="3"/>
      <c r="F276" s="3"/>
      <c r="G276" s="3"/>
      <c r="H276" s="3"/>
      <c r="I276" s="3"/>
    </row>
    <row r="277" spans="2:9" s="7" customFormat="1" ht="80.099999999999994" customHeight="1" x14ac:dyDescent="0.25">
      <c r="B277" s="3"/>
      <c r="C277" s="3"/>
      <c r="D277" s="3"/>
      <c r="E277" s="3"/>
      <c r="F277" s="3"/>
      <c r="G277" s="3"/>
      <c r="H277" s="3"/>
      <c r="I277" s="3"/>
    </row>
    <row r="278" spans="2:9" s="7" customFormat="1" ht="80.099999999999994" customHeight="1" x14ac:dyDescent="0.25">
      <c r="B278" s="3"/>
      <c r="C278" s="3"/>
      <c r="D278" s="3"/>
      <c r="E278" s="3"/>
      <c r="F278" s="3"/>
      <c r="G278" s="3"/>
      <c r="H278" s="3"/>
      <c r="I278" s="3"/>
    </row>
    <row r="279" spans="2:9" s="7" customFormat="1" ht="80.099999999999994" customHeight="1" x14ac:dyDescent="0.25">
      <c r="B279" s="3"/>
      <c r="C279" s="3"/>
      <c r="D279" s="3"/>
      <c r="E279" s="3"/>
      <c r="F279" s="3"/>
      <c r="G279" s="3"/>
      <c r="H279" s="3"/>
      <c r="I279" s="3"/>
    </row>
    <row r="280" spans="2:9" s="7" customFormat="1" ht="80.099999999999994" customHeight="1" x14ac:dyDescent="0.25">
      <c r="B280" s="3"/>
      <c r="C280" s="3"/>
      <c r="D280" s="3"/>
      <c r="E280" s="3"/>
      <c r="F280" s="3"/>
      <c r="G280" s="3"/>
      <c r="H280" s="3"/>
      <c r="I280" s="3"/>
    </row>
    <row r="281" spans="2:9" s="7" customFormat="1" ht="80.099999999999994" customHeight="1" x14ac:dyDescent="0.25">
      <c r="B281" s="3"/>
      <c r="C281" s="3"/>
      <c r="D281" s="3"/>
      <c r="E281" s="3"/>
      <c r="F281" s="3"/>
      <c r="G281" s="3"/>
      <c r="H281" s="3"/>
      <c r="I281" s="3"/>
    </row>
    <row r="282" spans="2:9" s="7" customFormat="1" ht="80.099999999999994" customHeight="1" x14ac:dyDescent="0.25">
      <c r="B282" s="3"/>
      <c r="C282" s="3"/>
      <c r="D282" s="3"/>
      <c r="E282" s="3"/>
      <c r="F282" s="3"/>
      <c r="G282" s="3"/>
      <c r="H282" s="3"/>
      <c r="I282" s="3"/>
    </row>
    <row r="283" spans="2:9" s="7" customFormat="1" ht="80.099999999999994" customHeight="1" x14ac:dyDescent="0.25">
      <c r="B283" s="3"/>
      <c r="C283" s="3"/>
      <c r="D283" s="3"/>
      <c r="E283" s="3"/>
      <c r="F283" s="3"/>
      <c r="G283" s="3"/>
      <c r="H283" s="3"/>
      <c r="I283" s="3"/>
    </row>
    <row r="284" spans="2:9" s="7" customFormat="1" ht="80.099999999999994" customHeight="1" x14ac:dyDescent="0.25">
      <c r="B284" s="3"/>
      <c r="C284" s="3"/>
      <c r="D284" s="3"/>
      <c r="E284" s="3"/>
      <c r="F284" s="3"/>
      <c r="G284" s="3"/>
      <c r="H284" s="3"/>
      <c r="I284" s="3"/>
    </row>
    <row r="286" spans="2:9" s="34" customFormat="1" ht="27.75" x14ac:dyDescent="0.25">
      <c r="B286" s="3"/>
      <c r="C286" s="3"/>
      <c r="D286" s="3"/>
      <c r="E286" s="3"/>
      <c r="F286" s="3"/>
      <c r="G286" s="3"/>
      <c r="H286" s="3"/>
      <c r="I286" s="3"/>
    </row>
  </sheetData>
  <autoFilter ref="C14:I14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  <rowBreaks count="3" manualBreakCount="3">
    <brk id="123" max="8" man="1"/>
    <brk id="143" max="8" man="1"/>
    <brk id="19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77"/>
  <sheetViews>
    <sheetView view="pageBreakPreview" topLeftCell="A270" zoomScale="85" zoomScaleNormal="100" zoomScaleSheetLayoutView="85" workbookViewId="0">
      <selection activeCell="D277" sqref="D277"/>
    </sheetView>
  </sheetViews>
  <sheetFormatPr defaultColWidth="9.140625" defaultRowHeight="15.75" x14ac:dyDescent="0.25"/>
  <cols>
    <col min="1" max="1" width="1.7109375" style="1" customWidth="1"/>
    <col min="2" max="2" width="4.7109375" style="1" customWidth="1"/>
    <col min="3" max="3" width="45" style="1" customWidth="1"/>
    <col min="4" max="4" width="35.85546875" style="1" customWidth="1"/>
    <col min="5" max="5" width="13" style="1" bestFit="1" customWidth="1"/>
    <col min="6" max="6" width="15" style="1" customWidth="1"/>
    <col min="7" max="7" width="8.7109375"/>
    <col min="8" max="8" width="22.7109375" style="1" customWidth="1"/>
    <col min="9" max="16384" width="9.140625" style="1"/>
  </cols>
  <sheetData>
    <row r="1" spans="2:8" x14ac:dyDescent="0.25">
      <c r="G1" s="1"/>
    </row>
    <row r="2" spans="2:8" ht="18.75" x14ac:dyDescent="0.25">
      <c r="D2" s="5" t="s">
        <v>30</v>
      </c>
      <c r="G2" s="1"/>
    </row>
    <row r="3" spans="2:8" ht="18.75" x14ac:dyDescent="0.25">
      <c r="D3" s="2" t="s">
        <v>31</v>
      </c>
      <c r="G3" s="1"/>
    </row>
    <row r="4" spans="2:8" ht="18.75" x14ac:dyDescent="0.25">
      <c r="D4" s="2" t="s">
        <v>38</v>
      </c>
      <c r="G4" s="1"/>
    </row>
    <row r="5" spans="2:8" ht="18.75" x14ac:dyDescent="0.25">
      <c r="D5" s="2" t="s">
        <v>39</v>
      </c>
      <c r="G5" s="1"/>
    </row>
    <row r="7" spans="2:8" ht="31.5" x14ac:dyDescent="0.25">
      <c r="B7" s="4" t="s">
        <v>5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44</v>
      </c>
      <c r="H7" s="4" t="s">
        <v>36</v>
      </c>
    </row>
    <row r="8" spans="2:8" ht="58.5" customHeight="1" x14ac:dyDescent="0.25">
      <c r="B8" s="16" t="str">
        <f>CONCATENATE(Общая!B4)</f>
        <v>1</v>
      </c>
      <c r="C8" s="8" t="str">
        <f>CONCATENATE(Общая!G4," ",Общая!H4," ",Общая!I4)</f>
        <v>Никольский Алексей Юрьевич</v>
      </c>
      <c r="D8" s="11" t="str">
        <f>Общая!E4</f>
        <v>ООО «ВЕСТА-Сервис»</v>
      </c>
      <c r="E8" s="11" t="s">
        <v>37</v>
      </c>
      <c r="F8" s="10" t="str">
        <f>CONCATENATE(TEXT(Общая!U4,"ДД.ММ.ГГГГ"))</f>
        <v>25.03.2026</v>
      </c>
      <c r="G8" s="29">
        <f>Общая!V4</f>
        <v>0.375</v>
      </c>
      <c r="H8" s="32"/>
    </row>
    <row r="9" spans="2:8" ht="58.5" customHeight="1" x14ac:dyDescent="0.25">
      <c r="B9" s="16" t="str">
        <f>CONCATENATE(Общая!B5)</f>
        <v>2</v>
      </c>
      <c r="C9" s="8" t="str">
        <f>CONCATENATE(Общая!G5," ",Общая!H5," ",Общая!I5)</f>
        <v>Монахов Владимир Анатольевич</v>
      </c>
      <c r="D9" s="11" t="str">
        <f>Общая!E5</f>
        <v>ООО «ВЕСТА-Уют»</v>
      </c>
      <c r="E9" s="11" t="s">
        <v>37</v>
      </c>
      <c r="F9" s="10" t="str">
        <f>CONCATENATE(TEXT(Общая!U5,"ДД.ММ.ГГГГ"))</f>
        <v>25.03.2026</v>
      </c>
      <c r="G9" s="29">
        <f>Общая!V5</f>
        <v>0.375</v>
      </c>
      <c r="H9" s="32"/>
    </row>
    <row r="10" spans="2:8" ht="58.5" customHeight="1" x14ac:dyDescent="0.25">
      <c r="B10" s="16" t="str">
        <f>CONCATENATE(Общая!B6)</f>
        <v>3</v>
      </c>
      <c r="C10" s="8" t="str">
        <f>CONCATENATE(Общая!G6," ",Общая!H6," ",Общая!I6)</f>
        <v>Бедняцкий Сергей Александрович</v>
      </c>
      <c r="D10" s="11" t="str">
        <f>Общая!E6</f>
        <v>АО "Вектор"</v>
      </c>
      <c r="E10" s="11" t="s">
        <v>37</v>
      </c>
      <c r="F10" s="10" t="str">
        <f>CONCATENATE(TEXT(Общая!U6,"ДД.ММ.ГГГГ"))</f>
        <v>25.03.2026</v>
      </c>
      <c r="G10" s="29">
        <f>Общая!V6</f>
        <v>0.375</v>
      </c>
      <c r="H10" s="32"/>
    </row>
    <row r="11" spans="2:8" ht="58.5" customHeight="1" x14ac:dyDescent="0.25">
      <c r="B11" s="16" t="str">
        <f>CONCATENATE(Общая!B7)</f>
        <v>4</v>
      </c>
      <c r="C11" s="8" t="str">
        <f>CONCATENATE(Общая!G7," ",Общая!H7," ",Общая!I7)</f>
        <v>Долгий Роман Николаевич</v>
      </c>
      <c r="D11" s="11" t="str">
        <f>Общая!E7</f>
        <v>АО "Вектор"</v>
      </c>
      <c r="E11" s="11" t="s">
        <v>37</v>
      </c>
      <c r="F11" s="10" t="str">
        <f>CONCATENATE(TEXT(Общая!U7,"ДД.ММ.ГГГГ"))</f>
        <v>25.03.2026</v>
      </c>
      <c r="G11" s="29">
        <f>Общая!V7</f>
        <v>0.375</v>
      </c>
      <c r="H11" s="32"/>
    </row>
    <row r="12" spans="2:8" ht="58.5" customHeight="1" x14ac:dyDescent="0.25">
      <c r="B12" s="16" t="str">
        <f>CONCATENATE(Общая!B8)</f>
        <v>5</v>
      </c>
      <c r="C12" s="8" t="str">
        <f>CONCATENATE(Общая!G8," ",Общая!H8," ",Общая!I8)</f>
        <v>Латышев Олег Александрович</v>
      </c>
      <c r="D12" s="11" t="str">
        <f>Общая!E8</f>
        <v>АО "Вектор"</v>
      </c>
      <c r="E12" s="11" t="s">
        <v>37</v>
      </c>
      <c r="F12" s="10" t="str">
        <f>CONCATENATE(TEXT(Общая!U8,"ДД.ММ.ГГГГ"))</f>
        <v>25.03.2026</v>
      </c>
      <c r="G12" s="29">
        <f>Общая!V8</f>
        <v>0.375</v>
      </c>
      <c r="H12" s="32"/>
    </row>
    <row r="13" spans="2:8" ht="58.5" customHeight="1" x14ac:dyDescent="0.25">
      <c r="B13" s="16" t="str">
        <f>CONCATENATE(Общая!B9)</f>
        <v>6</v>
      </c>
      <c r="C13" s="8" t="str">
        <f>CONCATENATE(Общая!G9," ",Общая!H9," ",Общая!I9)</f>
        <v>Холошин Андрей Александрович</v>
      </c>
      <c r="D13" s="11" t="str">
        <f>Общая!E9</f>
        <v>АО "Вектор"</v>
      </c>
      <c r="E13" s="11" t="s">
        <v>37</v>
      </c>
      <c r="F13" s="10" t="str">
        <f>CONCATENATE(TEXT(Общая!U9,"ДД.ММ.ГГГГ"))</f>
        <v>25.03.2026</v>
      </c>
      <c r="G13" s="29">
        <f>Общая!V9</f>
        <v>0.375</v>
      </c>
      <c r="H13" s="32"/>
    </row>
    <row r="14" spans="2:8" ht="58.5" customHeight="1" x14ac:dyDescent="0.25">
      <c r="B14" s="16" t="str">
        <f>CONCATENATE(Общая!B10)</f>
        <v>7</v>
      </c>
      <c r="C14" s="8" t="str">
        <f>CONCATENATE(Общая!G10," ",Общая!H10," ",Общая!I10)</f>
        <v>Ломоносов  Вадим Александрович</v>
      </c>
      <c r="D14" s="11" t="str">
        <f>Общая!E10</f>
        <v>ООО «НПП«ФОЛТЕР»</v>
      </c>
      <c r="E14" s="11" t="s">
        <v>37</v>
      </c>
      <c r="F14" s="10" t="str">
        <f>CONCATENATE(TEXT(Общая!U10,"ДД.ММ.ГГГГ"))</f>
        <v>25.03.2026</v>
      </c>
      <c r="G14" s="29">
        <f>Общая!V10</f>
        <v>0.375</v>
      </c>
      <c r="H14" s="32"/>
    </row>
    <row r="15" spans="2:8" ht="58.5" customHeight="1" x14ac:dyDescent="0.25">
      <c r="B15" s="16" t="str">
        <f>CONCATENATE(Общая!B11)</f>
        <v>8</v>
      </c>
      <c r="C15" s="8" t="str">
        <f>CONCATENATE(Общая!G11," ",Общая!H11," ",Общая!I11)</f>
        <v>Ахметов Василий Насибович</v>
      </c>
      <c r="D15" s="11" t="str">
        <f>Общая!E11</f>
        <v>ООО "Логосервис"</v>
      </c>
      <c r="E15" s="11" t="s">
        <v>37</v>
      </c>
      <c r="F15" s="10" t="str">
        <f>CONCATENATE(TEXT(Общая!U11,"ДД.ММ.ГГГГ"))</f>
        <v>25.03.2026</v>
      </c>
      <c r="G15" s="29">
        <f>Общая!V11</f>
        <v>0.375</v>
      </c>
      <c r="H15" s="32"/>
    </row>
    <row r="16" spans="2:8" ht="58.5" customHeight="1" x14ac:dyDescent="0.25">
      <c r="B16" s="16" t="str">
        <f>CONCATENATE(Общая!B12)</f>
        <v>9</v>
      </c>
      <c r="C16" s="8" t="str">
        <f>CONCATENATE(Общая!G12," ",Общая!H12," ",Общая!I12)</f>
        <v>Смирнов Алексей Викторович</v>
      </c>
      <c r="D16" s="11" t="str">
        <f>Общая!E12</f>
        <v>ООО "Логосервис"</v>
      </c>
      <c r="E16" s="11" t="s">
        <v>37</v>
      </c>
      <c r="F16" s="10" t="str">
        <f>CONCATENATE(TEXT(Общая!U12,"ДД.ММ.ГГГГ"))</f>
        <v>25.03.2026</v>
      </c>
      <c r="G16" s="29">
        <f>Общая!V12</f>
        <v>0.375</v>
      </c>
      <c r="H16" s="32"/>
    </row>
    <row r="17" spans="2:8" ht="58.5" customHeight="1" x14ac:dyDescent="0.25">
      <c r="B17" s="16" t="str">
        <f>CONCATENATE(Общая!B13)</f>
        <v>10</v>
      </c>
      <c r="C17" s="8" t="str">
        <f>CONCATENATE(Общая!G13," ",Общая!H13," ",Общая!I13)</f>
        <v>Широбоков Дмитрий Александрович</v>
      </c>
      <c r="D17" s="11" t="str">
        <f>Общая!E13</f>
        <v>ООО "Логосервис"</v>
      </c>
      <c r="E17" s="11" t="s">
        <v>37</v>
      </c>
      <c r="F17" s="10" t="str">
        <f>CONCATENATE(TEXT(Общая!U13,"ДД.ММ.ГГГГ"))</f>
        <v>25.03.2026</v>
      </c>
      <c r="G17" s="29">
        <f>Общая!V13</f>
        <v>0.375</v>
      </c>
      <c r="H17" s="32"/>
    </row>
    <row r="18" spans="2:8" ht="58.5" customHeight="1" x14ac:dyDescent="0.25">
      <c r="B18" s="16" t="str">
        <f>CONCATENATE(Общая!B14)</f>
        <v>11</v>
      </c>
      <c r="C18" s="8" t="str">
        <f>CONCATENATE(Общая!G14," ",Общая!H14," ",Общая!I14)</f>
        <v>Руднев Илья  Викторович</v>
      </c>
      <c r="D18" s="11" t="str">
        <f>Общая!E14</f>
        <v>ООО "Логосервис"</v>
      </c>
      <c r="E18" s="11" t="s">
        <v>37</v>
      </c>
      <c r="F18" s="10" t="str">
        <f>CONCATENATE(TEXT(Общая!U14,"ДД.ММ.ГГГГ"))</f>
        <v>25.03.2026</v>
      </c>
      <c r="G18" s="29">
        <f>Общая!V14</f>
        <v>0.375</v>
      </c>
      <c r="H18" s="32"/>
    </row>
    <row r="19" spans="2:8" ht="58.5" customHeight="1" x14ac:dyDescent="0.25">
      <c r="B19" s="16" t="str">
        <f>CONCATENATE(Общая!B15)</f>
        <v>12</v>
      </c>
      <c r="C19" s="8" t="str">
        <f>CONCATENATE(Общая!G15," ",Общая!H15," ",Общая!I15)</f>
        <v>Кабанец Александр Андреевич</v>
      </c>
      <c r="D19" s="11" t="str">
        <f>Общая!E15</f>
        <v>ООО "Логосервис"</v>
      </c>
      <c r="E19" s="11" t="s">
        <v>37</v>
      </c>
      <c r="F19" s="10" t="str">
        <f>CONCATENATE(TEXT(Общая!U15,"ДД.ММ.ГГГГ"))</f>
        <v>25.03.2026</v>
      </c>
      <c r="G19" s="29">
        <f>Общая!V15</f>
        <v>0.375</v>
      </c>
      <c r="H19" s="32"/>
    </row>
    <row r="20" spans="2:8" ht="58.5" customHeight="1" x14ac:dyDescent="0.25">
      <c r="B20" s="16" t="str">
        <f>CONCATENATE(Общая!B16)</f>
        <v>13</v>
      </c>
      <c r="C20" s="8" t="str">
        <f>CONCATENATE(Общая!G16," ",Общая!H16," ",Общая!I16)</f>
        <v>Коняев Валерий Валерьевич</v>
      </c>
      <c r="D20" s="11" t="str">
        <f>Общая!E16</f>
        <v>ООО "Логосервис"</v>
      </c>
      <c r="E20" s="11" t="s">
        <v>37</v>
      </c>
      <c r="F20" s="10" t="str">
        <f>CONCATENATE(TEXT(Общая!U16,"ДД.ММ.ГГГГ"))</f>
        <v>25.03.2026</v>
      </c>
      <c r="G20" s="29">
        <f>Общая!V16</f>
        <v>0.375</v>
      </c>
      <c r="H20" s="32"/>
    </row>
    <row r="21" spans="2:8" ht="58.5" customHeight="1" x14ac:dyDescent="0.25">
      <c r="B21" s="16" t="str">
        <f>CONCATENATE(Общая!B17)</f>
        <v>14</v>
      </c>
      <c r="C21" s="8" t="str">
        <f>CONCATENATE(Общая!G17," ",Общая!H17," ",Общая!I17)</f>
        <v>Емельянов  Владимир Александрович</v>
      </c>
      <c r="D21" s="11" t="str">
        <f>Общая!E17</f>
        <v>ООО НПФ "ТРЭКОЛ"</v>
      </c>
      <c r="E21" s="11" t="s">
        <v>37</v>
      </c>
      <c r="F21" s="10" t="str">
        <f>CONCATENATE(TEXT(Общая!U17,"ДД.ММ.ГГГГ"))</f>
        <v>25.03.2026</v>
      </c>
      <c r="G21" s="29">
        <f>Общая!V17</f>
        <v>0.375</v>
      </c>
      <c r="H21" s="32"/>
    </row>
    <row r="22" spans="2:8" ht="58.5" customHeight="1" x14ac:dyDescent="0.25">
      <c r="B22" s="16" t="str">
        <f>CONCATENATE(Общая!B18)</f>
        <v>15</v>
      </c>
      <c r="C22" s="8" t="str">
        <f>CONCATENATE(Общая!G18," ",Общая!H18," ",Общая!I18)</f>
        <v>Девяткин  Михаил  Александрович</v>
      </c>
      <c r="D22" s="11" t="str">
        <f>Общая!E18</f>
        <v>ООО «ТехноАльянс»</v>
      </c>
      <c r="E22" s="11" t="s">
        <v>37</v>
      </c>
      <c r="F22" s="10" t="str">
        <f>CONCATENATE(TEXT(Общая!U18,"ДД.ММ.ГГГГ"))</f>
        <v>25.03.2026</v>
      </c>
      <c r="G22" s="29">
        <f>Общая!V18</f>
        <v>0.375</v>
      </c>
      <c r="H22" s="32"/>
    </row>
    <row r="23" spans="2:8" ht="58.5" customHeight="1" x14ac:dyDescent="0.25">
      <c r="B23" s="16" t="str">
        <f>CONCATENATE(Общая!B19)</f>
        <v>16</v>
      </c>
      <c r="C23" s="8" t="str">
        <f>CONCATENATE(Общая!G19," ",Общая!H19," ",Общая!I19)</f>
        <v>Кузин Вячеслав Иванович</v>
      </c>
      <c r="D23" s="11" t="str">
        <f>Общая!E19</f>
        <v>ООО "АШАН"</v>
      </c>
      <c r="E23" s="11" t="s">
        <v>37</v>
      </c>
      <c r="F23" s="10" t="str">
        <f>CONCATENATE(TEXT(Общая!U19,"ДД.ММ.ГГГГ"))</f>
        <v>25.03.2026</v>
      </c>
      <c r="G23" s="29">
        <f>Общая!V19</f>
        <v>0.39583333333333331</v>
      </c>
      <c r="H23" s="32"/>
    </row>
    <row r="24" spans="2:8" ht="58.5" customHeight="1" x14ac:dyDescent="0.25">
      <c r="B24" s="16" t="str">
        <f>CONCATENATE(Общая!B20)</f>
        <v>17</v>
      </c>
      <c r="C24" s="8" t="str">
        <f>CONCATENATE(Общая!G20," ",Общая!H20," ",Общая!I20)</f>
        <v>Лалу Сергей  Анатольевич</v>
      </c>
      <c r="D24" s="11" t="str">
        <f>Общая!E20</f>
        <v>ООО "АШАН"</v>
      </c>
      <c r="E24" s="11" t="s">
        <v>37</v>
      </c>
      <c r="F24" s="10" t="str">
        <f>CONCATENATE(TEXT(Общая!U20,"ДД.ММ.ГГГГ"))</f>
        <v>25.03.2026</v>
      </c>
      <c r="G24" s="29">
        <f>Общая!V20</f>
        <v>0.39583333333333331</v>
      </c>
      <c r="H24" s="32"/>
    </row>
    <row r="25" spans="2:8" s="40" customFormat="1" ht="58.5" customHeight="1" x14ac:dyDescent="0.25">
      <c r="B25" s="16" t="str">
        <f>CONCATENATE(Общая!B21)</f>
        <v>18</v>
      </c>
      <c r="C25" s="8" t="str">
        <f>CONCATENATE(Общая!G21," ",Общая!H21," ",Общая!I21)</f>
        <v>Никишов Андрей  Викторович</v>
      </c>
      <c r="D25" s="11" t="str">
        <f>Общая!E21</f>
        <v>ООО "АШАН"</v>
      </c>
      <c r="E25" s="11" t="s">
        <v>37</v>
      </c>
      <c r="F25" s="10" t="str">
        <f>CONCATENATE(TEXT(Общая!U21,"ДД.ММ.ГГГГ"))</f>
        <v>25.03.2026</v>
      </c>
      <c r="G25" s="29">
        <f>Общая!V21</f>
        <v>0.39583333333333331</v>
      </c>
      <c r="H25" s="32"/>
    </row>
    <row r="26" spans="2:8" ht="58.5" customHeight="1" x14ac:dyDescent="0.25">
      <c r="B26" s="16" t="str">
        <f>CONCATENATE(Общая!B22)</f>
        <v>19</v>
      </c>
      <c r="C26" s="8" t="str">
        <f>CONCATENATE(Общая!G22," ",Общая!H22," ",Общая!I22)</f>
        <v>Соболев Виктор  Сергеевич</v>
      </c>
      <c r="D26" s="11" t="str">
        <f>Общая!E22</f>
        <v>АО "Мособлгаз"</v>
      </c>
      <c r="E26" s="11" t="s">
        <v>37</v>
      </c>
      <c r="F26" s="10" t="str">
        <f>CONCATENATE(TEXT(Общая!U22,"ДД.ММ.ГГГГ"))</f>
        <v>25.03.2026</v>
      </c>
      <c r="G26" s="29">
        <f>Общая!V22</f>
        <v>0.39583333333333331</v>
      </c>
      <c r="H26" s="32"/>
    </row>
    <row r="27" spans="2:8" ht="58.5" customHeight="1" x14ac:dyDescent="0.25">
      <c r="B27" s="16" t="str">
        <f>CONCATENATE(Общая!B23)</f>
        <v>20</v>
      </c>
      <c r="C27" s="8" t="str">
        <f>CONCATENATE(Общая!G23," ",Общая!H23," ",Общая!I23)</f>
        <v>Михайлов  Алексей Владимирович</v>
      </c>
      <c r="D27" s="11" t="str">
        <f>Общая!E23</f>
        <v>АО "Мособлгаз"</v>
      </c>
      <c r="E27" s="11" t="s">
        <v>37</v>
      </c>
      <c r="F27" s="10" t="str">
        <f>CONCATENATE(TEXT(Общая!U23,"ДД.ММ.ГГГГ"))</f>
        <v>25.03.2026</v>
      </c>
      <c r="G27" s="29">
        <f>Общая!V23</f>
        <v>0.39583333333333331</v>
      </c>
      <c r="H27" s="32"/>
    </row>
    <row r="28" spans="2:8" ht="58.5" customHeight="1" x14ac:dyDescent="0.25">
      <c r="B28" s="16" t="str">
        <f>CONCATENATE(Общая!B24)</f>
        <v>21</v>
      </c>
      <c r="C28" s="8" t="str">
        <f>CONCATENATE(Общая!G24," ",Общая!H24," ",Общая!I24)</f>
        <v>Ходий  Андрей Дмитриевич</v>
      </c>
      <c r="D28" s="11" t="str">
        <f>Общая!E24</f>
        <v>АО "Мособлгаз"</v>
      </c>
      <c r="E28" s="11" t="s">
        <v>37</v>
      </c>
      <c r="F28" s="10" t="str">
        <f>CONCATENATE(TEXT(Общая!U24,"ДД.ММ.ГГГГ"))</f>
        <v>25.03.2026</v>
      </c>
      <c r="G28" s="29">
        <f>Общая!V24</f>
        <v>0.39583333333333331</v>
      </c>
      <c r="H28" s="32"/>
    </row>
    <row r="29" spans="2:8" ht="58.5" customHeight="1" x14ac:dyDescent="0.25">
      <c r="B29" s="16" t="str">
        <f>CONCATENATE(Общая!B25)</f>
        <v>22</v>
      </c>
      <c r="C29" s="8" t="str">
        <f>CONCATENATE(Общая!G25," ",Общая!H25," ",Общая!I25)</f>
        <v>Карелин Виктор  Николаевич</v>
      </c>
      <c r="D29" s="11" t="str">
        <f>Общая!E25</f>
        <v>АО "Мособлгаз"</v>
      </c>
      <c r="E29" s="11" t="s">
        <v>37</v>
      </c>
      <c r="F29" s="10" t="str">
        <f>CONCATENATE(TEXT(Общая!U25,"ДД.ММ.ГГГГ"))</f>
        <v>25.03.2026</v>
      </c>
      <c r="G29" s="29">
        <f>Общая!V25</f>
        <v>0.39583333333333331</v>
      </c>
      <c r="H29" s="32"/>
    </row>
    <row r="30" spans="2:8" ht="58.5" customHeight="1" x14ac:dyDescent="0.25">
      <c r="B30" s="16" t="str">
        <f>CONCATENATE(Общая!B26)</f>
        <v>23</v>
      </c>
      <c r="C30" s="8" t="str">
        <f>CONCATENATE(Общая!G26," ",Общая!H26," ",Общая!I26)</f>
        <v>Фадеев  Алексей  Владимирович</v>
      </c>
      <c r="D30" s="11" t="str">
        <f>Общая!E26</f>
        <v xml:space="preserve">ИП Агеев  Дмитрий  Михайлович </v>
      </c>
      <c r="E30" s="11" t="s">
        <v>37</v>
      </c>
      <c r="F30" s="10" t="str">
        <f>CONCATENATE(TEXT(Общая!U26,"ДД.ММ.ГГГГ"))</f>
        <v>25.03.2026</v>
      </c>
      <c r="G30" s="29">
        <f>Общая!V26</f>
        <v>0.39583333333333331</v>
      </c>
      <c r="H30" s="32"/>
    </row>
    <row r="31" spans="2:8" ht="58.5" customHeight="1" x14ac:dyDescent="0.25">
      <c r="B31" s="16" t="str">
        <f>CONCATENATE(Общая!B27)</f>
        <v>24</v>
      </c>
      <c r="C31" s="8" t="str">
        <f>CONCATENATE(Общая!G27," ",Общая!H27," ",Общая!I27)</f>
        <v>Савичев Николай  Николаевич</v>
      </c>
      <c r="D31" s="11" t="str">
        <f>Общая!E27</f>
        <v>АО "Ледовый дворец Витязь"</v>
      </c>
      <c r="E31" s="11" t="s">
        <v>37</v>
      </c>
      <c r="F31" s="10" t="str">
        <f>CONCATENATE(TEXT(Общая!U27,"ДД.ММ.ГГГГ"))</f>
        <v>25.03.2026</v>
      </c>
      <c r="G31" s="29">
        <f>Общая!V27</f>
        <v>0.39583333333333331</v>
      </c>
      <c r="H31" s="32"/>
    </row>
    <row r="32" spans="2:8" ht="58.5" customHeight="1" x14ac:dyDescent="0.25">
      <c r="B32" s="16" t="str">
        <f>CONCATENATE(Общая!B28)</f>
        <v>25</v>
      </c>
      <c r="C32" s="8" t="str">
        <f>CONCATENATE(Общая!G28," ",Общая!H28," ",Общая!I28)</f>
        <v>Фатьян Руслан Григорьевич</v>
      </c>
      <c r="D32" s="11" t="str">
        <f>Общая!Q28</f>
        <v>технооборудование и отопление</v>
      </c>
      <c r="E32" s="11" t="s">
        <v>37</v>
      </c>
      <c r="F32" s="10" t="str">
        <f>CONCATENATE(TEXT(Общая!U28,"ДД.ММ.ГГГГ"))</f>
        <v>25.03.2026</v>
      </c>
      <c r="G32" s="29">
        <f>Общая!V28</f>
        <v>0.39583333333333331</v>
      </c>
      <c r="H32" s="32"/>
    </row>
    <row r="33" spans="2:8" ht="58.5" customHeight="1" x14ac:dyDescent="0.25">
      <c r="B33" s="16" t="str">
        <f>CONCATENATE(Общая!B29)</f>
        <v>26</v>
      </c>
      <c r="C33" s="8" t="str">
        <f>CONCATENATE(Общая!G29," ",Общая!H29," ",Общая!I29)</f>
        <v>Лысиков Егор Викторович</v>
      </c>
      <c r="D33" s="11" t="str">
        <f>Общая!E29</f>
        <v>ШПТО ГХ</v>
      </c>
      <c r="E33" s="11" t="s">
        <v>37</v>
      </c>
      <c r="F33" s="10" t="str">
        <f>CONCATENATE(TEXT(Общая!U29,"ДД.ММ.ГГГГ"))</f>
        <v>25.03.2026</v>
      </c>
      <c r="G33" s="29">
        <f>Общая!V29</f>
        <v>0.39583333333333331</v>
      </c>
      <c r="H33" s="32"/>
    </row>
    <row r="34" spans="2:8" ht="58.5" customHeight="1" x14ac:dyDescent="0.25">
      <c r="B34" s="16" t="str">
        <f>CONCATENATE(Общая!B30)</f>
        <v>27</v>
      </c>
      <c r="C34" s="8" t="str">
        <f>CONCATENATE(Общая!G30," ",Общая!H30," ",Общая!I30)</f>
        <v>Нискушин  Михаил Германович</v>
      </c>
      <c r="D34" s="11" t="str">
        <f>Общая!E30</f>
        <v>ООО "Международная алюминиевая компания"</v>
      </c>
      <c r="E34" s="11" t="s">
        <v>37</v>
      </c>
      <c r="F34" s="10" t="str">
        <f>CONCATENATE(TEXT(Общая!U30,"ДД.ММ.ГГГГ"))</f>
        <v>25.03.2026</v>
      </c>
      <c r="G34" s="29">
        <f>Общая!V30</f>
        <v>0.39583333333333331</v>
      </c>
      <c r="H34" s="32"/>
    </row>
    <row r="35" spans="2:8" ht="58.5" customHeight="1" x14ac:dyDescent="0.25">
      <c r="B35" s="16" t="str">
        <f>CONCATENATE(Общая!B31)</f>
        <v>28</v>
      </c>
      <c r="C35" s="8" t="str">
        <f>CONCATENATE(Общая!G31," ",Общая!H31," ",Общая!I31)</f>
        <v>Дубровин  Александр  Анатольевич</v>
      </c>
      <c r="D35" s="11" t="str">
        <f>Общая!E31</f>
        <v>ФГБУЗ ЦКС "Малаховка" ФМБА России</v>
      </c>
      <c r="E35" s="11" t="s">
        <v>37</v>
      </c>
      <c r="F35" s="10" t="str">
        <f>CONCATENATE(TEXT(Общая!U31,"ДД.ММ.ГГГГ"))</f>
        <v>25.03.2026</v>
      </c>
      <c r="G35" s="29">
        <f>Общая!V31</f>
        <v>0.39583333333333331</v>
      </c>
      <c r="H35" s="32"/>
    </row>
    <row r="36" spans="2:8" ht="58.5" customHeight="1" x14ac:dyDescent="0.25">
      <c r="B36" s="16" t="str">
        <f>CONCATENATE(Общая!B32)</f>
        <v>29</v>
      </c>
      <c r="C36" s="8" t="str">
        <f>CONCATENATE(Общая!G32," ",Общая!H32," ",Общая!I32)</f>
        <v>Мирохин Вадим Александрович</v>
      </c>
      <c r="D36" s="11" t="str">
        <f>Общая!E32</f>
        <v>ФГБУЗ ЦКС "Малаховка" ФМБА России</v>
      </c>
      <c r="E36" s="11" t="s">
        <v>37</v>
      </c>
      <c r="F36" s="10" t="str">
        <f>CONCATENATE(TEXT(Общая!U32,"ДД.ММ.ГГГГ"))</f>
        <v>25.03.2026</v>
      </c>
      <c r="G36" s="29">
        <f>Общая!V32</f>
        <v>0.39583333333333331</v>
      </c>
      <c r="H36" s="32"/>
    </row>
    <row r="37" spans="2:8" ht="58.5" customHeight="1" x14ac:dyDescent="0.25">
      <c r="B37" s="16" t="str">
        <f>CONCATENATE(Общая!B33)</f>
        <v>30</v>
      </c>
      <c r="C37" s="8" t="str">
        <f>CONCATENATE(Общая!G33," ",Общая!H33," ",Общая!I33)</f>
        <v>Солодухин Игорь  Борисович</v>
      </c>
      <c r="D37" s="11" t="str">
        <f>Общая!E33</f>
        <v>ФГБУЗ ЦКС "Малаховка" ФМБА России</v>
      </c>
      <c r="E37" s="11" t="s">
        <v>37</v>
      </c>
      <c r="F37" s="10" t="str">
        <f>CONCATENATE(TEXT(Общая!U33,"ДД.ММ.ГГГГ"))</f>
        <v>25.03.2026</v>
      </c>
      <c r="G37" s="29">
        <f>Общая!V33</f>
        <v>0.39583333333333331</v>
      </c>
      <c r="H37" s="32"/>
    </row>
    <row r="38" spans="2:8" ht="58.5" customHeight="1" x14ac:dyDescent="0.25">
      <c r="B38" s="16" t="str">
        <f>CONCATENATE(Общая!B34)</f>
        <v>31</v>
      </c>
      <c r="C38" s="8" t="str">
        <f>CONCATENATE(Общая!G34," ",Общая!H34," ",Общая!I34)</f>
        <v>Пыхов Евгений  Владиславович</v>
      </c>
      <c r="D38" s="11" t="str">
        <f>Общая!E34</f>
        <v>ООО "Л-Пак Кашира"</v>
      </c>
      <c r="E38" s="11" t="s">
        <v>37</v>
      </c>
      <c r="F38" s="10" t="str">
        <f>CONCATENATE(TEXT(Общая!U34,"ДД.ММ.ГГГГ"))</f>
        <v>25.03.2026</v>
      </c>
      <c r="G38" s="29">
        <f>Общая!V34</f>
        <v>0.39583333333333331</v>
      </c>
      <c r="H38" s="32"/>
    </row>
    <row r="39" spans="2:8" ht="58.5" customHeight="1" x14ac:dyDescent="0.25">
      <c r="B39" s="16" t="str">
        <f>CONCATENATE(Общая!B35)</f>
        <v>32</v>
      </c>
      <c r="C39" s="8" t="str">
        <f>CONCATENATE(Общая!G35," ",Общая!H35," ",Общая!I35)</f>
        <v>Манойло  Александр   Сергеевич</v>
      </c>
      <c r="D39" s="11" t="str">
        <f>Общая!E35</f>
        <v>ООО "Л-Пак Кашира"</v>
      </c>
      <c r="E39" s="11" t="s">
        <v>37</v>
      </c>
      <c r="F39" s="10" t="str">
        <f>CONCATENATE(TEXT(Общая!U35,"ДД.ММ.ГГГГ"))</f>
        <v>25.03.2026</v>
      </c>
      <c r="G39" s="29">
        <f>Общая!V35</f>
        <v>0.39583333333333331</v>
      </c>
      <c r="H39" s="32"/>
    </row>
    <row r="40" spans="2:8" ht="58.5" customHeight="1" x14ac:dyDescent="0.25">
      <c r="B40" s="16" t="str">
        <f>CONCATENATE(Общая!B36)</f>
        <v>33</v>
      </c>
      <c r="C40" s="8" t="str">
        <f>CONCATENATE(Общая!G36," ",Общая!H36," ",Общая!I36)</f>
        <v>Милехин   Сергей   Владимирович</v>
      </c>
      <c r="D40" s="11" t="str">
        <f>Общая!E36</f>
        <v>ООО "Л-Пак Кашира"</v>
      </c>
      <c r="E40" s="11" t="s">
        <v>37</v>
      </c>
      <c r="F40" s="10" t="str">
        <f>CONCATENATE(TEXT(Общая!U36,"ДД.ММ.ГГГГ"))</f>
        <v>25.03.2026</v>
      </c>
      <c r="G40" s="29">
        <f>Общая!V36</f>
        <v>0.39583333333333298</v>
      </c>
      <c r="H40" s="32"/>
    </row>
    <row r="41" spans="2:8" ht="58.5" customHeight="1" x14ac:dyDescent="0.25">
      <c r="B41" s="16" t="str">
        <f>CONCATENATE(Общая!B37)</f>
        <v>34</v>
      </c>
      <c r="C41" s="8" t="str">
        <f>CONCATENATE(Общая!G37," ",Общая!H37," ",Общая!I37)</f>
        <v>Маслихов  Денис   Александрович</v>
      </c>
      <c r="D41" s="11" t="str">
        <f>Общая!E37</f>
        <v>ООО "Л-Пак Кашира"</v>
      </c>
      <c r="E41" s="11" t="s">
        <v>37</v>
      </c>
      <c r="F41" s="10" t="str">
        <f>CONCATENATE(TEXT(Общая!U37,"ДД.ММ.ГГГГ"))</f>
        <v>25.03.2026</v>
      </c>
      <c r="G41" s="29">
        <f>Общая!V37</f>
        <v>0.41666666666666669</v>
      </c>
      <c r="H41" s="32"/>
    </row>
    <row r="42" spans="2:8" ht="58.5" customHeight="1" x14ac:dyDescent="0.25">
      <c r="B42" s="16" t="str">
        <f>CONCATENATE(Общая!B38)</f>
        <v>35</v>
      </c>
      <c r="C42" s="8" t="str">
        <f>CONCATENATE(Общая!G38," ",Общая!H38," ",Общая!I38)</f>
        <v>Ивлев Владимир Леонидович</v>
      </c>
      <c r="D42" s="11" t="str">
        <f>Общая!E38</f>
        <v>ООО "СТС"</v>
      </c>
      <c r="E42" s="11" t="s">
        <v>37</v>
      </c>
      <c r="F42" s="10" t="str">
        <f>CONCATENATE(TEXT(Общая!U38,"ДД.ММ.ГГГГ"))</f>
        <v>25.03.2026</v>
      </c>
      <c r="G42" s="29">
        <f>Общая!V38</f>
        <v>0.41666666666666669</v>
      </c>
      <c r="H42" s="32"/>
    </row>
    <row r="43" spans="2:8" ht="58.5" customHeight="1" x14ac:dyDescent="0.25">
      <c r="B43" s="16" t="str">
        <f>CONCATENATE(Общая!B39)</f>
        <v>36</v>
      </c>
      <c r="C43" s="8" t="str">
        <f>CONCATENATE(Общая!G39," ",Общая!H39," ",Общая!I39)</f>
        <v>Данилов Владимир Игоревич</v>
      </c>
      <c r="D43" s="11" t="str">
        <f>Общая!E39</f>
        <v>ООО "Технологии информационные системы"</v>
      </c>
      <c r="E43" s="11" t="s">
        <v>37</v>
      </c>
      <c r="F43" s="10" t="str">
        <f>CONCATENATE(TEXT(Общая!U39,"ДД.ММ.ГГГГ"))</f>
        <v>25.03.2026</v>
      </c>
      <c r="G43" s="29">
        <f>Общая!V39</f>
        <v>0.41666666666666669</v>
      </c>
      <c r="H43" s="32"/>
    </row>
    <row r="44" spans="2:8" ht="58.5" customHeight="1" x14ac:dyDescent="0.25">
      <c r="B44" s="16" t="str">
        <f>CONCATENATE(Общая!B40)</f>
        <v>37</v>
      </c>
      <c r="C44" s="8" t="str">
        <f>CONCATENATE(Общая!G40," ",Общая!H40," ",Общая!I40)</f>
        <v>Сальников Сергей Владимирович</v>
      </c>
      <c r="D44" s="11" t="str">
        <f>Общая!E40</f>
        <v>АО "Ред Вингз</v>
      </c>
      <c r="E44" s="11" t="s">
        <v>37</v>
      </c>
      <c r="F44" s="10" t="str">
        <f>CONCATENATE(TEXT(Общая!U40,"ДД.ММ.ГГГГ"))</f>
        <v>25.03.2026</v>
      </c>
      <c r="G44" s="29">
        <f>Общая!V40</f>
        <v>0.41666666666666669</v>
      </c>
      <c r="H44" s="32"/>
    </row>
    <row r="45" spans="2:8" ht="58.5" customHeight="1" x14ac:dyDescent="0.25">
      <c r="B45" s="16" t="str">
        <f>CONCATENATE(Общая!B41)</f>
        <v>38</v>
      </c>
      <c r="C45" s="8" t="str">
        <f>CONCATENATE(Общая!G41," ",Общая!H41," ",Общая!I41)</f>
        <v>Богданович Валерий Леонидович</v>
      </c>
      <c r="D45" s="11" t="str">
        <f>Общая!E41</f>
        <v>МКУ МФЦ</v>
      </c>
      <c r="E45" s="11" t="s">
        <v>37</v>
      </c>
      <c r="F45" s="10" t="str">
        <f>CONCATENATE(TEXT(Общая!U41,"ДД.ММ.ГГГГ"))</f>
        <v>25.03.2026</v>
      </c>
      <c r="G45" s="29">
        <f>Общая!V41</f>
        <v>0.41666666666666669</v>
      </c>
      <c r="H45" s="32"/>
    </row>
    <row r="46" spans="2:8" ht="58.5" customHeight="1" x14ac:dyDescent="0.25">
      <c r="B46" s="16" t="str">
        <f>CONCATENATE(Общая!B42)</f>
        <v>39</v>
      </c>
      <c r="C46" s="8" t="str">
        <f>CONCATENATE(Общая!G42," ",Общая!H42," ",Общая!I42)</f>
        <v>Усов Андрей Вадимович</v>
      </c>
      <c r="D46" s="11" t="str">
        <f>Общая!E42</f>
        <v>ООО "НПП "АЭРВАН"</v>
      </c>
      <c r="E46" s="11" t="s">
        <v>37</v>
      </c>
      <c r="F46" s="10" t="str">
        <f>CONCATENATE(TEXT(Общая!U42,"ДД.ММ.ГГГГ"))</f>
        <v>25.03.2026</v>
      </c>
      <c r="G46" s="29">
        <f>Общая!V42</f>
        <v>0.41666666666666669</v>
      </c>
      <c r="H46" s="32"/>
    </row>
    <row r="47" spans="2:8" ht="58.5" customHeight="1" x14ac:dyDescent="0.25">
      <c r="B47" s="16" t="str">
        <f>CONCATENATE(Общая!B43)</f>
        <v>40</v>
      </c>
      <c r="C47" s="8" t="str">
        <f>CONCATENATE(Общая!G43," ",Общая!H43," ",Общая!I43)</f>
        <v>Фадин Дмитрий Павлович</v>
      </c>
      <c r="D47" s="11" t="str">
        <f>Общая!E43</f>
        <v>ООО "НПП "АЭРВАН"</v>
      </c>
      <c r="E47" s="11" t="s">
        <v>37</v>
      </c>
      <c r="F47" s="10" t="str">
        <f>CONCATENATE(TEXT(Общая!U43,"ДД.ММ.ГГГГ"))</f>
        <v>25.03.2026</v>
      </c>
      <c r="G47" s="29">
        <f>Общая!V43</f>
        <v>0.41666666666666669</v>
      </c>
      <c r="H47" s="32"/>
    </row>
    <row r="48" spans="2:8" ht="58.5" customHeight="1" x14ac:dyDescent="0.25">
      <c r="B48" s="16" t="str">
        <f>CONCATENATE(Общая!B44)</f>
        <v>41</v>
      </c>
      <c r="C48" s="8" t="str">
        <f>CONCATENATE(Общая!G44," ",Общая!H44," ",Общая!I44)</f>
        <v>Хомин Михаил Васильевич</v>
      </c>
      <c r="D48" s="11" t="str">
        <f>Общая!E44</f>
        <v>ООО "НПП "АЭРВАН"</v>
      </c>
      <c r="E48" s="11" t="s">
        <v>37</v>
      </c>
      <c r="F48" s="10" t="str">
        <f>CONCATENATE(TEXT(Общая!U44,"ДД.ММ.ГГГГ"))</f>
        <v>25.03.2026</v>
      </c>
      <c r="G48" s="29">
        <f>Общая!V44</f>
        <v>0.41666666666666669</v>
      </c>
      <c r="H48" s="32"/>
    </row>
    <row r="49" spans="2:8" ht="58.5" customHeight="1" x14ac:dyDescent="0.25">
      <c r="B49" s="16" t="str">
        <f>CONCATENATE(Общая!B45)</f>
        <v>42</v>
      </c>
      <c r="C49" s="8" t="str">
        <f>CONCATENATE(Общая!G45," ",Общая!H45," ",Общая!I45)</f>
        <v>Ткаченко Алексей Витальевич</v>
      </c>
      <c r="D49" s="11" t="str">
        <f>Общая!E45</f>
        <v>ООО "Северный Холод"</v>
      </c>
      <c r="E49" s="11" t="s">
        <v>37</v>
      </c>
      <c r="F49" s="10" t="str">
        <f>CONCATENATE(TEXT(Общая!U45,"ДД.ММ.ГГГГ"))</f>
        <v>25.03.2026</v>
      </c>
      <c r="G49" s="29">
        <f>Общая!V45</f>
        <v>0.41666666666666669</v>
      </c>
      <c r="H49" s="32"/>
    </row>
    <row r="50" spans="2:8" ht="58.5" customHeight="1" x14ac:dyDescent="0.25">
      <c r="B50" s="16" t="str">
        <f>CONCATENATE(Общая!B46)</f>
        <v>43</v>
      </c>
      <c r="C50" s="8" t="str">
        <f>CONCATENATE(Общая!G46," ",Общая!H46," ",Общая!I46)</f>
        <v>Малинин  Александр  Александрович</v>
      </c>
      <c r="D50" s="11" t="str">
        <f>Общая!E46</f>
        <v>ООО "СЭД"</v>
      </c>
      <c r="E50" s="11" t="s">
        <v>37</v>
      </c>
      <c r="F50" s="10" t="str">
        <f>CONCATENATE(TEXT(Общая!U46,"ДД.ММ.ГГГГ"))</f>
        <v>25.03.2026</v>
      </c>
      <c r="G50" s="29">
        <f>Общая!V46</f>
        <v>0.41666666666666669</v>
      </c>
      <c r="H50" s="32"/>
    </row>
    <row r="51" spans="2:8" ht="58.5" customHeight="1" x14ac:dyDescent="0.25">
      <c r="B51" s="16" t="str">
        <f>CONCATENATE(Общая!B47)</f>
        <v>44</v>
      </c>
      <c r="C51" s="8" t="str">
        <f>CONCATENATE(Общая!G47," ",Общая!H47," ",Общая!I47)</f>
        <v>Данильченко  Александр  Александрович</v>
      </c>
      <c r="D51" s="11" t="str">
        <f>Общая!E47</f>
        <v>ООО "СЭД"</v>
      </c>
      <c r="E51" s="11" t="s">
        <v>37</v>
      </c>
      <c r="F51" s="10" t="str">
        <f>CONCATENATE(TEXT(Общая!U47,"ДД.ММ.ГГГГ"))</f>
        <v>25.03.2026</v>
      </c>
      <c r="G51" s="29">
        <f>Общая!V47</f>
        <v>0.41666666666666669</v>
      </c>
      <c r="H51" s="32"/>
    </row>
    <row r="52" spans="2:8" ht="58.5" customHeight="1" x14ac:dyDescent="0.25">
      <c r="B52" s="16" t="str">
        <f>CONCATENATE(Общая!B48)</f>
        <v>45</v>
      </c>
      <c r="C52" s="8" t="str">
        <f>CONCATENATE(Общая!G48," ",Общая!H48," ",Общая!I48)</f>
        <v>Покоевец  Роман Александрович</v>
      </c>
      <c r="D52" s="11" t="str">
        <f>Общая!E48</f>
        <v>ООО «ПУТЁВЫЙ»</v>
      </c>
      <c r="E52" s="11" t="s">
        <v>37</v>
      </c>
      <c r="F52" s="10" t="str">
        <f>CONCATENATE(TEXT(Общая!U48,"ДД.ММ.ГГГГ"))</f>
        <v>25.03.2026</v>
      </c>
      <c r="G52" s="29">
        <f>Общая!V48</f>
        <v>0.41666666666666669</v>
      </c>
      <c r="H52" s="32"/>
    </row>
    <row r="53" spans="2:8" ht="58.5" customHeight="1" x14ac:dyDescent="0.25">
      <c r="B53" s="16" t="str">
        <f>CONCATENATE(Общая!B49)</f>
        <v>46</v>
      </c>
      <c r="C53" s="8" t="str">
        <f>CONCATENATE(Общая!G49," ",Общая!H49," ",Общая!I49)</f>
        <v>Третьяков Александр Викторович</v>
      </c>
      <c r="D53" s="11" t="str">
        <f>Общая!E49</f>
        <v>ООО "Чехов Автоцентр"</v>
      </c>
      <c r="E53" s="11" t="s">
        <v>37</v>
      </c>
      <c r="F53" s="10" t="str">
        <f>CONCATENATE(TEXT(Общая!U49,"ДД.ММ.ГГГГ"))</f>
        <v>25.03.2026</v>
      </c>
      <c r="G53" s="29">
        <f>Общая!V49</f>
        <v>0.41666666666666669</v>
      </c>
      <c r="H53" s="32"/>
    </row>
    <row r="54" spans="2:8" ht="58.5" customHeight="1" x14ac:dyDescent="0.25">
      <c r="B54" s="16" t="str">
        <f>CONCATENATE(Общая!B50)</f>
        <v>47</v>
      </c>
      <c r="C54" s="8" t="str">
        <f>CONCATENATE(Общая!G50," ",Общая!H50," ",Общая!I50)</f>
        <v>Бутин Сергей Александрович</v>
      </c>
      <c r="D54" s="11" t="str">
        <f>Общая!E50</f>
        <v>ООО "Чехов Автоцентр"</v>
      </c>
      <c r="E54" s="11" t="s">
        <v>37</v>
      </c>
      <c r="F54" s="10" t="str">
        <f>CONCATENATE(TEXT(Общая!U50,"ДД.ММ.ГГГГ"))</f>
        <v>25.03.2026</v>
      </c>
      <c r="G54" s="29">
        <f>Общая!V50</f>
        <v>0.41666666666666669</v>
      </c>
      <c r="H54" s="32"/>
    </row>
    <row r="55" spans="2:8" ht="58.5" customHeight="1" x14ac:dyDescent="0.25">
      <c r="B55" s="16" t="str">
        <f>CONCATENATE(Общая!B51)</f>
        <v>48</v>
      </c>
      <c r="C55" s="8" t="str">
        <f>CONCATENATE(Общая!G51," ",Общая!H51," ",Общая!I51)</f>
        <v>Андронов Анатолий Николаевич</v>
      </c>
      <c r="D55" s="11" t="str">
        <f>Общая!E51</f>
        <v>ООО "Чехов Автоцентр"</v>
      </c>
      <c r="E55" s="11" t="s">
        <v>37</v>
      </c>
      <c r="F55" s="10" t="str">
        <f>CONCATENATE(TEXT(Общая!U51,"ДД.ММ.ГГГГ"))</f>
        <v>25.03.2026</v>
      </c>
      <c r="G55" s="29">
        <f>Общая!V51</f>
        <v>0.41666666666666669</v>
      </c>
      <c r="H55" s="32"/>
    </row>
    <row r="56" spans="2:8" ht="61.5" customHeight="1" x14ac:dyDescent="0.25">
      <c r="B56" s="16" t="str">
        <f>CONCATENATE(Общая!B52)</f>
        <v>49</v>
      </c>
      <c r="C56" s="8" t="str">
        <f>CONCATENATE(Общая!G52," ",Общая!H52," ",Общая!I52)</f>
        <v>Хантий Александр Владимирович</v>
      </c>
      <c r="D56" s="11" t="str">
        <f>Общая!E52</f>
        <v>ООО "Выбор-Мск"</v>
      </c>
      <c r="E56" s="11" t="s">
        <v>37</v>
      </c>
      <c r="F56" s="10" t="str">
        <f>CONCATENATE(TEXT(Общая!U52,"ДД.ММ.ГГГГ"))</f>
        <v>25.03.2026</v>
      </c>
      <c r="G56" s="29">
        <f>Общая!V52</f>
        <v>0.41666666666666669</v>
      </c>
      <c r="H56" s="32"/>
    </row>
    <row r="57" spans="2:8" ht="49.5" customHeight="1" x14ac:dyDescent="0.25">
      <c r="B57" s="16" t="str">
        <f>CONCATENATE(Общая!B53)</f>
        <v>50</v>
      </c>
      <c r="C57" s="8" t="str">
        <f>CONCATENATE(Общая!G53," ",Общая!H53," ",Общая!I53)</f>
        <v>Сирман Виталий Викторович</v>
      </c>
      <c r="D57" s="11" t="str">
        <f>Общая!E53</f>
        <v>ООО "Выбор-Мск"</v>
      </c>
      <c r="E57" s="11" t="s">
        <v>37</v>
      </c>
      <c r="F57" s="10" t="str">
        <f>CONCATENATE(TEXT(Общая!U53,"ДД.ММ.ГГГГ"))</f>
        <v>25.03.2026</v>
      </c>
      <c r="G57" s="29">
        <f>Общая!V53</f>
        <v>0.41666666666666669</v>
      </c>
      <c r="H57" s="32"/>
    </row>
    <row r="58" spans="2:8" ht="51" customHeight="1" x14ac:dyDescent="0.25">
      <c r="B58" s="16" t="str">
        <f>CONCATENATE(Общая!B54)</f>
        <v>51</v>
      </c>
      <c r="C58" s="8" t="str">
        <f>CONCATENATE(Общая!G54," ",Общая!H54," ",Общая!I54)</f>
        <v>Мазько Василий Иванович</v>
      </c>
      <c r="D58" s="11" t="str">
        <f>Общая!E54</f>
        <v>ООО "Выбор-Мск"</v>
      </c>
      <c r="E58" s="11" t="s">
        <v>37</v>
      </c>
      <c r="F58" s="10" t="str">
        <f>CONCATENATE(TEXT(Общая!U54,"ДД.ММ.ГГГГ"))</f>
        <v>25.03.2026</v>
      </c>
      <c r="G58" s="29">
        <f>Общая!V54</f>
        <v>0.41666666666666702</v>
      </c>
      <c r="H58" s="32"/>
    </row>
    <row r="59" spans="2:8" ht="45.75" customHeight="1" x14ac:dyDescent="0.25">
      <c r="B59" s="16" t="str">
        <f>CONCATENATE(Общая!B55)</f>
        <v>52</v>
      </c>
      <c r="C59" s="8" t="str">
        <f>CONCATENATE(Общая!G55," ",Общая!H55," ",Общая!I55)</f>
        <v>Подшибякин Дмитрий Юрьевич</v>
      </c>
      <c r="D59" s="11" t="str">
        <f>Общая!E55</f>
        <v>ООО "Элескат"</v>
      </c>
      <c r="E59" s="11" t="s">
        <v>37</v>
      </c>
      <c r="F59" s="10" t="str">
        <f>CONCATENATE(TEXT(Общая!U55,"ДД.ММ.ГГГГ"))</f>
        <v>25.03.2026</v>
      </c>
      <c r="G59" s="29">
        <f>Общая!V55</f>
        <v>0.41666666666666702</v>
      </c>
      <c r="H59" s="32"/>
    </row>
    <row r="60" spans="2:8" ht="61.5" customHeight="1" x14ac:dyDescent="0.25">
      <c r="B60" s="16" t="str">
        <f>CONCATENATE(Общая!B56)</f>
        <v>53</v>
      </c>
      <c r="C60" s="8" t="str">
        <f>CONCATENATE(Общая!G56," ",Общая!H56," ",Общая!I56)</f>
        <v>Разумков Вячеслав Юрьевич</v>
      </c>
      <c r="D60" s="11" t="str">
        <f>Общая!E56</f>
        <v>ООО "Элескат"</v>
      </c>
      <c r="E60" s="11" t="s">
        <v>37</v>
      </c>
      <c r="F60" s="10" t="str">
        <f>CONCATENATE(TEXT(Общая!U56,"ДД.ММ.ГГГГ"))</f>
        <v>25.03.2026</v>
      </c>
      <c r="G60" s="29">
        <f>Общая!V56</f>
        <v>0.41666666666666702</v>
      </c>
      <c r="H60" s="32"/>
    </row>
    <row r="61" spans="2:8" ht="61.5" customHeight="1" x14ac:dyDescent="0.25">
      <c r="B61" s="16" t="str">
        <f>CONCATENATE(Общая!B57)</f>
        <v>54</v>
      </c>
      <c r="C61" s="8" t="str">
        <f>CONCATENATE(Общая!G57," ",Общая!H57," ",Общая!I57)</f>
        <v>Глазкова Ирина Витальевна</v>
      </c>
      <c r="D61" s="11" t="str">
        <f>Общая!E57</f>
        <v>ООО "Элескат"</v>
      </c>
      <c r="E61" s="11" t="s">
        <v>37</v>
      </c>
      <c r="F61" s="10" t="str">
        <f>CONCATENATE(TEXT(Общая!U57,"ДД.ММ.ГГГГ"))</f>
        <v>25.03.2026</v>
      </c>
      <c r="G61" s="29">
        <f>Общая!V57</f>
        <v>0.4375</v>
      </c>
      <c r="H61" s="32"/>
    </row>
    <row r="62" spans="2:8" ht="61.5" customHeight="1" x14ac:dyDescent="0.25">
      <c r="B62" s="16" t="str">
        <f>CONCATENATE(Общая!B58)</f>
        <v>55</v>
      </c>
      <c r="C62" s="8" t="str">
        <f>CONCATENATE(Общая!G58," ",Общая!H58," ",Общая!I58)</f>
        <v>Калмыков Андрей Юрьевич</v>
      </c>
      <c r="D62" s="11" t="str">
        <f>Общая!E58</f>
        <v>ООО "Элескат"</v>
      </c>
      <c r="E62" s="11" t="s">
        <v>37</v>
      </c>
      <c r="F62" s="10" t="str">
        <f>CONCATENATE(TEXT(Общая!U58,"ДД.ММ.ГГГГ"))</f>
        <v>25.03.2026</v>
      </c>
      <c r="G62" s="29">
        <f>Общая!V58</f>
        <v>0.4375</v>
      </c>
      <c r="H62" s="32"/>
    </row>
    <row r="63" spans="2:8" ht="61.5" customHeight="1" x14ac:dyDescent="0.25">
      <c r="B63" s="16" t="str">
        <f>CONCATENATE(Общая!B59)</f>
        <v>56</v>
      </c>
      <c r="C63" s="8" t="str">
        <f>CONCATENATE(Общая!G59," ",Общая!H59," ",Общая!I59)</f>
        <v>Кузнецов Владимир Владимирович</v>
      </c>
      <c r="D63" s="11" t="str">
        <f>Общая!E59</f>
        <v>ООО "Элескат"</v>
      </c>
      <c r="E63" s="11" t="s">
        <v>37</v>
      </c>
      <c r="F63" s="10" t="str">
        <f>CONCATENATE(TEXT(Общая!U59,"ДД.ММ.ГГГГ"))</f>
        <v>25.03.2026</v>
      </c>
      <c r="G63" s="29">
        <f>Общая!V59</f>
        <v>0.4375</v>
      </c>
      <c r="H63" s="32"/>
    </row>
    <row r="64" spans="2:8" ht="61.5" customHeight="1" x14ac:dyDescent="0.25">
      <c r="B64" s="16" t="str">
        <f>CONCATENATE(Общая!B60)</f>
        <v>57</v>
      </c>
      <c r="C64" s="8" t="str">
        <f>CONCATENATE(Общая!G60," ",Общая!H60," ",Общая!I60)</f>
        <v>Канифатов Юрий Сергеевич</v>
      </c>
      <c r="D64" s="11" t="str">
        <f>Общая!E60</f>
        <v>ООО "РемСервис"</v>
      </c>
      <c r="E64" s="11" t="s">
        <v>37</v>
      </c>
      <c r="F64" s="10" t="str">
        <f>CONCATENATE(TEXT(Общая!U60,"ДД.ММ.ГГГГ"))</f>
        <v>25.03.2026</v>
      </c>
      <c r="G64" s="29">
        <f>Общая!V60</f>
        <v>0.4375</v>
      </c>
      <c r="H64" s="32"/>
    </row>
    <row r="65" spans="2:8" ht="61.5" customHeight="1" x14ac:dyDescent="0.25">
      <c r="B65" s="16" t="str">
        <f>CONCATENATE(Общая!B61)</f>
        <v>58</v>
      </c>
      <c r="C65" s="8" t="str">
        <f>CONCATENATE(Общая!G61," ",Общая!H61," ",Общая!I61)</f>
        <v>Педченко Андрей Владимирович</v>
      </c>
      <c r="D65" s="11" t="str">
        <f>Общая!E61</f>
        <v>АО "Опытный завод Гидромонтаж"</v>
      </c>
      <c r="E65" s="11" t="s">
        <v>37</v>
      </c>
      <c r="F65" s="10" t="str">
        <f>CONCATENATE(TEXT(Общая!U61,"ДД.ММ.ГГГГ"))</f>
        <v>25.03.2026</v>
      </c>
      <c r="G65" s="29">
        <f>Общая!V61</f>
        <v>0.4375</v>
      </c>
      <c r="H65" s="32"/>
    </row>
    <row r="66" spans="2:8" ht="61.5" customHeight="1" x14ac:dyDescent="0.25">
      <c r="B66" s="16" t="str">
        <f>CONCATENATE(Общая!B62)</f>
        <v>59</v>
      </c>
      <c r="C66" s="8" t="str">
        <f>CONCATENATE(Общая!G62," ",Общая!H62," ",Общая!I62)</f>
        <v>Мельдер Вадим Рихардович</v>
      </c>
      <c r="D66" s="11" t="str">
        <f>Общая!E62</f>
        <v>ООО «СИТИЛАЙФ»</v>
      </c>
      <c r="E66" s="11" t="s">
        <v>37</v>
      </c>
      <c r="F66" s="10" t="str">
        <f>CONCATENATE(TEXT(Общая!U62,"ДД.ММ.ГГГГ"))</f>
        <v>25.03.2026</v>
      </c>
      <c r="G66" s="29">
        <f>Общая!V62</f>
        <v>0.4375</v>
      </c>
      <c r="H66" s="32"/>
    </row>
    <row r="67" spans="2:8" ht="61.5" customHeight="1" x14ac:dyDescent="0.25">
      <c r="B67" s="16" t="str">
        <f>CONCATENATE(Общая!B63)</f>
        <v>60</v>
      </c>
      <c r="C67" s="8" t="str">
        <f>CONCATENATE(Общая!G63," ",Общая!H63," ",Общая!I63)</f>
        <v>Столин Андрей Анатольевич</v>
      </c>
      <c r="D67" s="11" t="str">
        <f>Общая!E63</f>
        <v>ООО "РВБ"</v>
      </c>
      <c r="E67" s="11" t="s">
        <v>37</v>
      </c>
      <c r="F67" s="10" t="str">
        <f>CONCATENATE(TEXT(Общая!U63,"ДД.ММ.ГГГГ"))</f>
        <v>25.03.2026</v>
      </c>
      <c r="G67" s="29">
        <f>Общая!V63</f>
        <v>0.4375</v>
      </c>
      <c r="H67" s="32"/>
    </row>
    <row r="68" spans="2:8" ht="61.5" customHeight="1" x14ac:dyDescent="0.25">
      <c r="B68" s="16" t="str">
        <f>CONCATENATE(Общая!B64)</f>
        <v>61</v>
      </c>
      <c r="C68" s="8" t="str">
        <f>CONCATENATE(Общая!G64," ",Общая!H64," ",Общая!I64)</f>
        <v>Архипюк Константин Анатольевич</v>
      </c>
      <c r="D68" s="11" t="str">
        <f>Общая!E64</f>
        <v>ООО "РВБ"</v>
      </c>
      <c r="E68" s="11" t="s">
        <v>37</v>
      </c>
      <c r="F68" s="10" t="str">
        <f>CONCATENATE(TEXT(Общая!U64,"ДД.ММ.ГГГГ"))</f>
        <v>25.03.2026</v>
      </c>
      <c r="G68" s="29">
        <f>Общая!V64</f>
        <v>0.4375</v>
      </c>
      <c r="H68" s="32"/>
    </row>
    <row r="69" spans="2:8" ht="61.5" customHeight="1" x14ac:dyDescent="0.25">
      <c r="B69" s="16" t="str">
        <f>CONCATENATE(Общая!B65)</f>
        <v>62</v>
      </c>
      <c r="C69" s="8" t="str">
        <f>CONCATENATE(Общая!G65," ",Общая!H65," ",Общая!I65)</f>
        <v>Узкий Андрей Евгеньевич</v>
      </c>
      <c r="D69" s="11" t="str">
        <f>Общая!E65</f>
        <v>АО "Раменская теплосеть"</v>
      </c>
      <c r="E69" s="11" t="s">
        <v>37</v>
      </c>
      <c r="F69" s="10" t="str">
        <f>CONCATENATE(TEXT(Общая!U65,"ДД.ММ.ГГГГ"))</f>
        <v>25.03.2026</v>
      </c>
      <c r="G69" s="29">
        <f>Общая!V65</f>
        <v>0.4375</v>
      </c>
      <c r="H69" s="32"/>
    </row>
    <row r="70" spans="2:8" ht="61.5" customHeight="1" x14ac:dyDescent="0.25">
      <c r="B70" s="16" t="str">
        <f>CONCATENATE(Общая!B66)</f>
        <v>63</v>
      </c>
      <c r="C70" s="8" t="str">
        <f>CONCATENATE(Общая!G66," ",Общая!H66," ",Общая!I66)</f>
        <v>Саитов Павел Анвяревич</v>
      </c>
      <c r="D70" s="11" t="str">
        <f>Общая!E66</f>
        <v>АО "Раменская теплосеть"</v>
      </c>
      <c r="E70" s="11" t="s">
        <v>37</v>
      </c>
      <c r="F70" s="10" t="str">
        <f>CONCATENATE(TEXT(Общая!U66,"ДД.ММ.ГГГГ"))</f>
        <v>25.03.2026</v>
      </c>
      <c r="G70" s="29">
        <f>Общая!V66</f>
        <v>0.4375</v>
      </c>
      <c r="H70" s="32"/>
    </row>
    <row r="71" spans="2:8" ht="61.5" customHeight="1" x14ac:dyDescent="0.25">
      <c r="B71" s="16" t="str">
        <f>CONCATENATE(Общая!B67)</f>
        <v>64</v>
      </c>
      <c r="C71" s="8" t="str">
        <f>CONCATENATE(Общая!G67," ",Общая!H67," ",Общая!I67)</f>
        <v>Романов Александр Викторович</v>
      </c>
      <c r="D71" s="11" t="str">
        <f>Общая!E67</f>
        <v>АО "Раменская теплосеть"</v>
      </c>
      <c r="E71" s="11" t="s">
        <v>37</v>
      </c>
      <c r="F71" s="10" t="str">
        <f>CONCATENATE(TEXT(Общая!U67,"ДД.ММ.ГГГГ"))</f>
        <v>25.03.2026</v>
      </c>
      <c r="G71" s="29">
        <f>Общая!V67</f>
        <v>0.4375</v>
      </c>
      <c r="H71" s="32"/>
    </row>
    <row r="72" spans="2:8" ht="61.5" customHeight="1" x14ac:dyDescent="0.25">
      <c r="B72" s="16" t="str">
        <f>CONCATENATE(Общая!B68)</f>
        <v>65</v>
      </c>
      <c r="C72" s="8" t="str">
        <f>CONCATENATE(Общая!G68," ",Общая!H68," ",Общая!I68)</f>
        <v>Егоров Сергей Викторович</v>
      </c>
      <c r="D72" s="11" t="str">
        <f>Общая!E68</f>
        <v>АО "Раменская теплосеть"</v>
      </c>
      <c r="E72" s="11" t="s">
        <v>37</v>
      </c>
      <c r="F72" s="10" t="str">
        <f>CONCATENATE(TEXT(Общая!U68,"ДД.ММ.ГГГГ"))</f>
        <v>25.03.2026</v>
      </c>
      <c r="G72" s="29">
        <f>Общая!V68</f>
        <v>0.4375</v>
      </c>
      <c r="H72" s="32"/>
    </row>
    <row r="73" spans="2:8" ht="61.5" customHeight="1" x14ac:dyDescent="0.25">
      <c r="B73" s="16" t="str">
        <f>CONCATENATE(Общая!B69)</f>
        <v>66</v>
      </c>
      <c r="C73" s="8" t="str">
        <f>CONCATENATE(Общая!G69," ",Общая!H69," ",Общая!I69)</f>
        <v>Давыдов Игорь Владимирович</v>
      </c>
      <c r="D73" s="11" t="str">
        <f>Общая!E69</f>
        <v>АО "Раменская теплосеть"</v>
      </c>
      <c r="E73" s="11" t="s">
        <v>37</v>
      </c>
      <c r="F73" s="10" t="str">
        <f>CONCATENATE(TEXT(Общая!U69,"ДД.ММ.ГГГГ"))</f>
        <v>25.03.2026</v>
      </c>
      <c r="G73" s="29">
        <f>Общая!V69</f>
        <v>0.4375</v>
      </c>
      <c r="H73" s="32"/>
    </row>
    <row r="74" spans="2:8" ht="61.5" customHeight="1" x14ac:dyDescent="0.25">
      <c r="B74" s="16" t="str">
        <f>CONCATENATE(Общая!B70)</f>
        <v>67</v>
      </c>
      <c r="C74" s="8" t="str">
        <f>CONCATENATE(Общая!G70," ",Общая!H70," ",Общая!I70)</f>
        <v>Сирман Виталий Викторович</v>
      </c>
      <c r="D74" s="11" t="str">
        <f>Общая!E70</f>
        <v>ООО "Выбор-Мск"</v>
      </c>
      <c r="E74" s="11" t="s">
        <v>37</v>
      </c>
      <c r="F74" s="10" t="str">
        <f>CONCATENATE(TEXT(Общая!U70,"ДД.ММ.ГГГГ"))</f>
        <v>25.03.2026</v>
      </c>
      <c r="G74" s="29">
        <f>Общая!V70</f>
        <v>0.4375</v>
      </c>
      <c r="H74" s="32"/>
    </row>
    <row r="75" spans="2:8" ht="61.5" customHeight="1" x14ac:dyDescent="0.25">
      <c r="B75" s="16" t="str">
        <f>CONCATENATE(Общая!B71)</f>
        <v>68</v>
      </c>
      <c r="C75" s="8" t="str">
        <f>CONCATENATE(Общая!G71," ",Общая!H71," ",Общая!I71)</f>
        <v>Илемков  Игорь Сергеевич</v>
      </c>
      <c r="D75" s="11" t="str">
        <f>Общая!E71</f>
        <v>ООО "Барилла Рус"</v>
      </c>
      <c r="E75" s="11" t="s">
        <v>37</v>
      </c>
      <c r="F75" s="10" t="str">
        <f>CONCATENATE(TEXT(Общая!U71,"ДД.ММ.ГГГГ"))</f>
        <v>25.03.2026</v>
      </c>
      <c r="G75" s="29">
        <f>Общая!V71</f>
        <v>0.4375</v>
      </c>
      <c r="H75" s="32"/>
    </row>
    <row r="76" spans="2:8" ht="61.5" customHeight="1" x14ac:dyDescent="0.25">
      <c r="B76" s="16" t="str">
        <f>CONCATENATE(Общая!B72)</f>
        <v>69</v>
      </c>
      <c r="C76" s="8" t="str">
        <f>CONCATENATE(Общая!G72," ",Общая!H72," ",Общая!I72)</f>
        <v xml:space="preserve">Гунин Виталий  Валерьевич </v>
      </c>
      <c r="D76" s="11" t="str">
        <f>Общая!E72</f>
        <v>ИП Гунин В В.</v>
      </c>
      <c r="E76" s="11" t="s">
        <v>37</v>
      </c>
      <c r="F76" s="10" t="str">
        <f>CONCATENATE(TEXT(Общая!U72,"ДД.ММ.ГГГГ"))</f>
        <v>25.03.2026</v>
      </c>
      <c r="G76" s="29">
        <f>Общая!V72</f>
        <v>0.45833333333333298</v>
      </c>
      <c r="H76" s="32"/>
    </row>
    <row r="77" spans="2:8" ht="61.5" customHeight="1" x14ac:dyDescent="0.25">
      <c r="B77" s="16" t="str">
        <f>CONCATENATE(Общая!B73)</f>
        <v>70</v>
      </c>
      <c r="C77" s="8" t="str">
        <f>CONCATENATE(Общая!G73," ",Общая!H73," ",Общая!I73)</f>
        <v>Веряскин Евгений Владимирович</v>
      </c>
      <c r="D77" s="11" t="str">
        <f>Общая!E73</f>
        <v>ООО "Бизнес и К"</v>
      </c>
      <c r="E77" s="11" t="s">
        <v>37</v>
      </c>
      <c r="F77" s="10" t="str">
        <f>CONCATENATE(TEXT(Общая!U73,"ДД.ММ.ГГГГ"))</f>
        <v>25.03.2026</v>
      </c>
      <c r="G77" s="29">
        <f>Общая!V73</f>
        <v>0.45833333333333298</v>
      </c>
      <c r="H77" s="32"/>
    </row>
    <row r="78" spans="2:8" ht="61.5" customHeight="1" x14ac:dyDescent="0.25">
      <c r="B78" s="16" t="str">
        <f>CONCATENATE(Общая!B74)</f>
        <v>71</v>
      </c>
      <c r="C78" s="8" t="str">
        <f>CONCATENATE(Общая!G74," ",Общая!H74," ",Общая!I74)</f>
        <v>Филиппов Филипп Михайлович</v>
      </c>
      <c r="D78" s="11" t="str">
        <f>Общая!E74</f>
        <v>ООО "Бизнес и К"</v>
      </c>
      <c r="E78" s="11" t="s">
        <v>37</v>
      </c>
      <c r="F78" s="10" t="str">
        <f>CONCATENATE(TEXT(Общая!U74,"ДД.ММ.ГГГГ"))</f>
        <v>25.03.2026</v>
      </c>
      <c r="G78" s="29">
        <f>Общая!V74</f>
        <v>0.45833333333333298</v>
      </c>
      <c r="H78" s="32"/>
    </row>
    <row r="79" spans="2:8" ht="61.5" customHeight="1" x14ac:dyDescent="0.25">
      <c r="B79" s="16" t="str">
        <f>CONCATENATE(Общая!B75)</f>
        <v>72</v>
      </c>
      <c r="C79" s="8" t="str">
        <f>CONCATENATE(Общая!G75," ",Общая!H75," ",Общая!I75)</f>
        <v>Овечкин Алексей Викторович</v>
      </c>
      <c r="D79" s="11" t="str">
        <f>Общая!E75</f>
        <v>ООО "Бизнес и К"</v>
      </c>
      <c r="E79" s="11" t="s">
        <v>37</v>
      </c>
      <c r="F79" s="10" t="str">
        <f>CONCATENATE(TEXT(Общая!U75,"ДД.ММ.ГГГГ"))</f>
        <v>25.03.2026</v>
      </c>
      <c r="G79" s="29">
        <f>Общая!V75</f>
        <v>0.45833333333333298</v>
      </c>
      <c r="H79" s="32"/>
    </row>
    <row r="80" spans="2:8" ht="61.5" customHeight="1" x14ac:dyDescent="0.25">
      <c r="B80" s="16" t="str">
        <f>CONCATENATE(Общая!B76)</f>
        <v>73</v>
      </c>
      <c r="C80" s="8" t="str">
        <f>CONCATENATE(Общая!G76," ",Общая!H76," ",Общая!I76)</f>
        <v>Рукосуев Константин Владимирович</v>
      </c>
      <c r="D80" s="11" t="str">
        <f>Общая!E76</f>
        <v>ООО "Бизнес и К"</v>
      </c>
      <c r="E80" s="11" t="s">
        <v>37</v>
      </c>
      <c r="F80" s="10" t="str">
        <f>CONCATENATE(TEXT(Общая!U76,"ДД.ММ.ГГГГ"))</f>
        <v>25.03.2026</v>
      </c>
      <c r="G80" s="29">
        <f>Общая!V76</f>
        <v>0.45833333333333298</v>
      </c>
      <c r="H80" s="32"/>
    </row>
    <row r="81" spans="2:8" ht="61.5" customHeight="1" x14ac:dyDescent="0.25">
      <c r="B81" s="16" t="str">
        <f>CONCATENATE(Общая!B77)</f>
        <v>74</v>
      </c>
      <c r="C81" s="8" t="str">
        <f>CONCATENATE(Общая!G77," ",Общая!H77," ",Общая!I77)</f>
        <v>Серов Алексей Александрович</v>
      </c>
      <c r="D81" s="11" t="str">
        <f>Общая!E77</f>
        <v>ООО "Бизнес и К"</v>
      </c>
      <c r="E81" s="11" t="s">
        <v>37</v>
      </c>
      <c r="F81" s="10" t="str">
        <f>CONCATENATE(TEXT(Общая!U77,"ДД.ММ.ГГГГ"))</f>
        <v>25.03.2026</v>
      </c>
      <c r="G81" s="29">
        <f>Общая!V77</f>
        <v>0.45833333333333298</v>
      </c>
      <c r="H81" s="32"/>
    </row>
    <row r="82" spans="2:8" ht="61.5" customHeight="1" x14ac:dyDescent="0.25">
      <c r="B82" s="16" t="str">
        <f>CONCATENATE(Общая!B78)</f>
        <v>75</v>
      </c>
      <c r="C82" s="8" t="str">
        <f>CONCATENATE(Общая!G78," ",Общая!H78," ",Общая!I78)</f>
        <v>Шулаков Виктор  Фомич</v>
      </c>
      <c r="D82" s="11" t="str">
        <f>Общая!E78</f>
        <v>АО "Корпорация "Тактическое Ракетное Вооружение"</v>
      </c>
      <c r="E82" s="11" t="s">
        <v>37</v>
      </c>
      <c r="F82" s="10" t="str">
        <f>CONCATENATE(TEXT(Общая!U78,"ДД.ММ.ГГГГ"))</f>
        <v>25.03.2026</v>
      </c>
      <c r="G82" s="29">
        <f>Общая!V78</f>
        <v>0.45833333333333298</v>
      </c>
      <c r="H82" s="32"/>
    </row>
    <row r="83" spans="2:8" ht="61.5" customHeight="1" x14ac:dyDescent="0.25">
      <c r="B83" s="16" t="str">
        <f>CONCATENATE(Общая!B79)</f>
        <v>76</v>
      </c>
      <c r="C83" s="8" t="str">
        <f>CONCATENATE(Общая!G79," ",Общая!H79," ",Общая!I79)</f>
        <v>Биченков Александр Николаевич</v>
      </c>
      <c r="D83" s="11" t="str">
        <f>Общая!E79</f>
        <v>АО "Корпорация "Тактическое Ракетное Вооружение"</v>
      </c>
      <c r="E83" s="11" t="s">
        <v>37</v>
      </c>
      <c r="F83" s="10" t="str">
        <f>CONCATENATE(TEXT(Общая!U79,"ДД.ММ.ГГГГ"))</f>
        <v>25.03.2026</v>
      </c>
      <c r="G83" s="29">
        <f>Общая!V79</f>
        <v>0.45833333333333298</v>
      </c>
      <c r="H83" s="32"/>
    </row>
    <row r="84" spans="2:8" ht="61.5" customHeight="1" x14ac:dyDescent="0.25">
      <c r="B84" s="16" t="str">
        <f>CONCATENATE(Общая!B80)</f>
        <v>77</v>
      </c>
      <c r="C84" s="8" t="str">
        <f>CONCATENATE(Общая!G80," ",Общая!H80," ",Общая!I80)</f>
        <v>Филимонов Виктор  Анатольевич</v>
      </c>
      <c r="D84" s="11" t="str">
        <f>Общая!E80</f>
        <v>АО "Корпорация "Тактическое Ракетное Вооружение"</v>
      </c>
      <c r="E84" s="11" t="s">
        <v>37</v>
      </c>
      <c r="F84" s="10" t="str">
        <f>CONCATENATE(TEXT(Общая!U80,"ДД.ММ.ГГГГ"))</f>
        <v>25.03.2026</v>
      </c>
      <c r="G84" s="29">
        <f>Общая!V80</f>
        <v>0.45833333333333298</v>
      </c>
      <c r="H84" s="32"/>
    </row>
    <row r="85" spans="2:8" ht="61.5" customHeight="1" x14ac:dyDescent="0.25">
      <c r="B85" s="16" t="str">
        <f>CONCATENATE(Общая!B81)</f>
        <v>78</v>
      </c>
      <c r="C85" s="8" t="str">
        <f>CONCATENATE(Общая!G81," ",Общая!H81," ",Общая!I81)</f>
        <v>Пистуненко Александр Васильевич</v>
      </c>
      <c r="D85" s="11" t="str">
        <f>Общая!E81</f>
        <v>АО "Корпорация "Тактическое Ракетное Вооружение"</v>
      </c>
      <c r="E85" s="11" t="s">
        <v>37</v>
      </c>
      <c r="F85" s="10" t="str">
        <f>CONCATENATE(TEXT(Общая!U81,"ДД.ММ.ГГГГ"))</f>
        <v>25.03.2026</v>
      </c>
      <c r="G85" s="29">
        <f>Общая!V81</f>
        <v>0.45833333333333298</v>
      </c>
      <c r="H85" s="32"/>
    </row>
    <row r="86" spans="2:8" ht="61.5" customHeight="1" x14ac:dyDescent="0.25">
      <c r="B86" s="16" t="str">
        <f>CONCATENATE(Общая!B82)</f>
        <v>79</v>
      </c>
      <c r="C86" s="8" t="str">
        <f>CONCATENATE(Общая!G82," ",Общая!H82," ",Общая!I82)</f>
        <v>Агафонов Александр Александрович</v>
      </c>
      <c r="D86" s="11" t="str">
        <f>Общая!E82</f>
        <v>АО "Корпорация "Тактическое Ракетное Вооружение"</v>
      </c>
      <c r="E86" s="11" t="s">
        <v>37</v>
      </c>
      <c r="F86" s="10" t="str">
        <f>CONCATENATE(TEXT(Общая!U82,"ДД.ММ.ГГГГ"))</f>
        <v>25.03.2026</v>
      </c>
      <c r="G86" s="29">
        <f>Общая!V82</f>
        <v>0.45833333333333298</v>
      </c>
      <c r="H86" s="32"/>
    </row>
    <row r="87" spans="2:8" ht="61.5" customHeight="1" x14ac:dyDescent="0.25">
      <c r="B87" s="16" t="str">
        <f>CONCATENATE(Общая!B83)</f>
        <v>80</v>
      </c>
      <c r="C87" s="8" t="str">
        <f>CONCATENATE(Общая!G83," ",Общая!H83," ",Общая!I83)</f>
        <v>Рыбкин Алексей Михайлович</v>
      </c>
      <c r="D87" s="11" t="str">
        <f>Общая!E83</f>
        <v>АО "Вкусвилл"</v>
      </c>
      <c r="E87" s="11" t="s">
        <v>37</v>
      </c>
      <c r="F87" s="10" t="str">
        <f>CONCATENATE(TEXT(Общая!U83,"ДД.ММ.ГГГГ"))</f>
        <v>25.03.2026</v>
      </c>
      <c r="G87" s="29">
        <f>Общая!V83</f>
        <v>0.45833333333333298</v>
      </c>
      <c r="H87" s="32"/>
    </row>
    <row r="88" spans="2:8" ht="61.5" customHeight="1" x14ac:dyDescent="0.25">
      <c r="B88" s="16" t="str">
        <f>CONCATENATE(Общая!B84)</f>
        <v>81</v>
      </c>
      <c r="C88" s="8" t="str">
        <f>CONCATENATE(Общая!G84," ",Общая!H84," ",Общая!I84)</f>
        <v>Майоров Александр Николаевич</v>
      </c>
      <c r="D88" s="11" t="str">
        <f>Общая!E84</f>
        <v>МУП "Домодедовский водоканал"</v>
      </c>
      <c r="E88" s="11" t="s">
        <v>37</v>
      </c>
      <c r="F88" s="10" t="str">
        <f>CONCATENATE(TEXT(Общая!U84,"ДД.ММ.ГГГГ"))</f>
        <v>25.03.2026</v>
      </c>
      <c r="G88" s="29">
        <f>Общая!V84</f>
        <v>0.45833333333333298</v>
      </c>
      <c r="H88" s="32"/>
    </row>
    <row r="89" spans="2:8" ht="61.5" customHeight="1" x14ac:dyDescent="0.25">
      <c r="B89" s="16" t="str">
        <f>CONCATENATE(Общая!B85)</f>
        <v>82</v>
      </c>
      <c r="C89" s="8" t="str">
        <f>CONCATENATE(Общая!G85," ",Общая!H85," ",Общая!I85)</f>
        <v>Косьмин Роман Олегович</v>
      </c>
      <c r="D89" s="11" t="str">
        <f>Общая!E85</f>
        <v>МУП "Домодедовский водоканал"</v>
      </c>
      <c r="E89" s="11" t="s">
        <v>37</v>
      </c>
      <c r="F89" s="10" t="str">
        <f>CONCATENATE(TEXT(Общая!U85,"ДД.ММ.ГГГГ"))</f>
        <v>25.03.2026</v>
      </c>
      <c r="G89" s="29">
        <f>Общая!V85</f>
        <v>0.45833333333333298</v>
      </c>
      <c r="H89" s="32"/>
    </row>
    <row r="90" spans="2:8" ht="61.5" customHeight="1" x14ac:dyDescent="0.25">
      <c r="B90" s="16" t="str">
        <f>CONCATENATE(Общая!B86)</f>
        <v>83</v>
      </c>
      <c r="C90" s="8" t="str">
        <f>CONCATENATE(Общая!G86," ",Общая!H86," ",Общая!I86)</f>
        <v>Мареева Лариса Владимировна</v>
      </c>
      <c r="D90" s="11" t="str">
        <f>Общая!E86</f>
        <v>МУП "Домодедовский водоканал"</v>
      </c>
      <c r="E90" s="11" t="s">
        <v>37</v>
      </c>
      <c r="F90" s="10" t="str">
        <f>CONCATENATE(TEXT(Общая!U86,"ДД.ММ.ГГГГ"))</f>
        <v>25.03.2026</v>
      </c>
      <c r="G90" s="29">
        <f>Общая!V86</f>
        <v>0.45833333333333298</v>
      </c>
      <c r="H90" s="32"/>
    </row>
    <row r="91" spans="2:8" ht="61.5" customHeight="1" x14ac:dyDescent="0.25">
      <c r="B91" s="16" t="str">
        <f>CONCATENATE(Общая!B87)</f>
        <v>84</v>
      </c>
      <c r="C91" s="8" t="str">
        <f>CONCATENATE(Общая!G87," ",Общая!H87," ",Общая!I87)</f>
        <v>Чекмарёв Денис Анатальевич</v>
      </c>
      <c r="D91" s="11" t="str">
        <f>Общая!E87</f>
        <v>МУП "Домодедовский водоканал"</v>
      </c>
      <c r="E91" s="11" t="s">
        <v>37</v>
      </c>
      <c r="F91" s="10" t="str">
        <f>CONCATENATE(TEXT(Общая!U87,"ДД.ММ.ГГГГ"))</f>
        <v>25.03.2026</v>
      </c>
      <c r="G91" s="29">
        <f>Общая!V87</f>
        <v>0.45833333333333298</v>
      </c>
      <c r="H91" s="32"/>
    </row>
    <row r="92" spans="2:8" ht="61.5" customHeight="1" x14ac:dyDescent="0.25">
      <c r="B92" s="16" t="str">
        <f>CONCATENATE(Общая!B88)</f>
        <v>85</v>
      </c>
      <c r="C92" s="8" t="str">
        <f>CONCATENATE(Общая!G88," ",Общая!H88," ",Общая!I88)</f>
        <v>Гончаров Константин Анатольевич</v>
      </c>
      <c r="D92" s="11" t="str">
        <f>Общая!E88</f>
        <v>ГБУЗ «ГП №36 ДЗМ»</v>
      </c>
      <c r="E92" s="11" t="s">
        <v>37</v>
      </c>
      <c r="F92" s="10" t="str">
        <f>CONCATENATE(TEXT(Общая!U88,"ДД.ММ.ГГГГ"))</f>
        <v>25.03.2026</v>
      </c>
      <c r="G92" s="29">
        <f>Общая!V88</f>
        <v>0.45833333333333298</v>
      </c>
      <c r="H92" s="32"/>
    </row>
    <row r="93" spans="2:8" ht="61.5" customHeight="1" x14ac:dyDescent="0.25">
      <c r="B93" s="16" t="str">
        <f>CONCATENATE(Общая!B89)</f>
        <v>86</v>
      </c>
      <c r="C93" s="8" t="str">
        <f>CONCATENATE(Общая!G89," ",Общая!H89," ",Общая!I89)</f>
        <v>Аксенов Дмитрий Александрович</v>
      </c>
      <c r="D93" s="11" t="str">
        <f>Общая!E89</f>
        <v>ООО "НАВИГАТОР"</v>
      </c>
      <c r="E93" s="11" t="s">
        <v>37</v>
      </c>
      <c r="F93" s="10" t="str">
        <f>CONCATENATE(TEXT(Общая!U89,"ДД.ММ.ГГГГ"))</f>
        <v>25.03.2026</v>
      </c>
      <c r="G93" s="29">
        <f>Общая!V89</f>
        <v>0.45833333333333298</v>
      </c>
      <c r="H93" s="32"/>
    </row>
    <row r="94" spans="2:8" ht="76.5" customHeight="1" x14ac:dyDescent="0.25">
      <c r="B94" s="16" t="str">
        <f>CONCATENATE(Общая!B90)</f>
        <v>87</v>
      </c>
      <c r="C94" s="8" t="str">
        <f>CONCATENATE(Общая!G90," ",Общая!H90," ",Общая!I90)</f>
        <v>Груднев Кирилл Александрович</v>
      </c>
      <c r="D94" s="11" t="str">
        <f>Общая!E90</f>
        <v>ООО "ИВСТАР"</v>
      </c>
      <c r="E94" s="11" t="s">
        <v>37</v>
      </c>
      <c r="F94" s="10" t="str">
        <f>CONCATENATE(TEXT(Общая!U90,"ДД.ММ.ГГГГ"))</f>
        <v>25.03.2026</v>
      </c>
      <c r="G94" s="29">
        <f>Общая!V90</f>
        <v>0.45833333333333298</v>
      </c>
      <c r="H94" s="32"/>
    </row>
    <row r="95" spans="2:8" ht="61.5" customHeight="1" x14ac:dyDescent="0.25">
      <c r="B95" s="16" t="str">
        <f>CONCATENATE(Общая!B91)</f>
        <v>88</v>
      </c>
      <c r="C95" s="8" t="str">
        <f>CONCATENATE(Общая!G91," ",Общая!H91," ",Общая!I91)</f>
        <v>Алёшин  Александр Алексеевич</v>
      </c>
      <c r="D95" s="11" t="str">
        <f>Общая!E91</f>
        <v>ООО "УК Коэффициент Значимости"</v>
      </c>
      <c r="E95" s="11" t="s">
        <v>37</v>
      </c>
      <c r="F95" s="10" t="str">
        <f>CONCATENATE(TEXT(Общая!U91,"ДД.ММ.ГГГГ"))</f>
        <v>25.03.2026</v>
      </c>
      <c r="G95" s="29">
        <f>Общая!V91</f>
        <v>0.45833333333333298</v>
      </c>
      <c r="H95" s="32"/>
    </row>
    <row r="96" spans="2:8" ht="61.5" customHeight="1" x14ac:dyDescent="0.25">
      <c r="B96" s="16" t="str">
        <f>CONCATENATE(Общая!B92)</f>
        <v>89</v>
      </c>
      <c r="C96" s="8" t="str">
        <f>CONCATENATE(Общая!G92," ",Общая!H92," ",Общая!I92)</f>
        <v>Куликов Михаил Николаевич</v>
      </c>
      <c r="D96" s="11" t="str">
        <f>Общая!E92</f>
        <v>ООО "УК Коэффициент Значимости"</v>
      </c>
      <c r="E96" s="11" t="s">
        <v>37</v>
      </c>
      <c r="F96" s="10" t="str">
        <f>CONCATENATE(TEXT(Общая!U92,"ДД.ММ.ГГГГ"))</f>
        <v>25.03.2026</v>
      </c>
      <c r="G96" s="29">
        <f>Общая!V92</f>
        <v>0.47916666666666702</v>
      </c>
      <c r="H96" s="32"/>
    </row>
    <row r="97" spans="2:8" ht="61.5" customHeight="1" x14ac:dyDescent="0.25">
      <c r="B97" s="16" t="str">
        <f>CONCATENATE(Общая!B93)</f>
        <v>90</v>
      </c>
      <c r="C97" s="8" t="str">
        <f>CONCATENATE(Общая!G93," ",Общая!H93," ",Общая!I93)</f>
        <v>Титков Сергей Александрович</v>
      </c>
      <c r="D97" s="11" t="str">
        <f>Общая!E93</f>
        <v>ООО "УК Коэффициент Значимости"</v>
      </c>
      <c r="E97" s="11" t="s">
        <v>37</v>
      </c>
      <c r="F97" s="10" t="str">
        <f>CONCATENATE(TEXT(Общая!U93,"ДД.ММ.ГГГГ"))</f>
        <v>25.03.2026</v>
      </c>
      <c r="G97" s="29">
        <f>Общая!V93</f>
        <v>0.47916666666666702</v>
      </c>
      <c r="H97" s="32"/>
    </row>
    <row r="98" spans="2:8" ht="61.5" customHeight="1" x14ac:dyDescent="0.25">
      <c r="B98" s="16" t="str">
        <f>CONCATENATE(Общая!B94)</f>
        <v>91</v>
      </c>
      <c r="C98" s="8" t="str">
        <f>CONCATENATE(Общая!G94," ",Общая!H94," ",Общая!I94)</f>
        <v>Тарасов Сергей  Владимирович</v>
      </c>
      <c r="D98" s="11" t="str">
        <f>Общая!E94</f>
        <v>АО "ЗМУ"</v>
      </c>
      <c r="E98" s="11" t="s">
        <v>37</v>
      </c>
      <c r="F98" s="10" t="str">
        <f>CONCATENATE(TEXT(Общая!U94,"ДД.ММ.ГГГГ"))</f>
        <v>25.03.2026</v>
      </c>
      <c r="G98" s="29">
        <f>Общая!V94</f>
        <v>0.47916666666666702</v>
      </c>
      <c r="H98" s="32"/>
    </row>
    <row r="99" spans="2:8" ht="61.5" customHeight="1" x14ac:dyDescent="0.25">
      <c r="B99" s="16" t="str">
        <f>CONCATENATE(Общая!B95)</f>
        <v>92</v>
      </c>
      <c r="C99" s="8" t="str">
        <f>CONCATENATE(Общая!G95," ",Общая!H95," ",Общая!I95)</f>
        <v>Мартынов Валерий Викторович</v>
      </c>
      <c r="D99" s="11" t="str">
        <f>Общая!E95</f>
        <v>ООО "Эколайф"</v>
      </c>
      <c r="E99" s="11" t="s">
        <v>37</v>
      </c>
      <c r="F99" s="10" t="str">
        <f>CONCATENATE(TEXT(Общая!U95,"ДД.ММ.ГГГГ"))</f>
        <v>25.03.2026</v>
      </c>
      <c r="G99" s="29">
        <f>Общая!V95</f>
        <v>0.47916666666666702</v>
      </c>
      <c r="H99" s="32"/>
    </row>
    <row r="100" spans="2:8" ht="61.5" customHeight="1" x14ac:dyDescent="0.25">
      <c r="B100" s="16" t="str">
        <f>CONCATENATE(Общая!B96)</f>
        <v>93</v>
      </c>
      <c r="C100" s="8" t="str">
        <f>CONCATENATE(Общая!G96," ",Общая!H96," ",Общая!I96)</f>
        <v>Наумов Андрей Анатольевич</v>
      </c>
      <c r="D100" s="11" t="str">
        <f>Общая!E96</f>
        <v>ООО "Эколайф"</v>
      </c>
      <c r="E100" s="11" t="s">
        <v>37</v>
      </c>
      <c r="F100" s="10" t="str">
        <f>CONCATENATE(TEXT(Общая!U96,"ДД.ММ.ГГГГ"))</f>
        <v>25.03.2026</v>
      </c>
      <c r="G100" s="29">
        <f>Общая!V96</f>
        <v>0.47916666666666702</v>
      </c>
      <c r="H100" s="32"/>
    </row>
    <row r="101" spans="2:8" ht="61.5" customHeight="1" x14ac:dyDescent="0.25">
      <c r="B101" s="16" t="str">
        <f>CONCATENATE(Общая!B97)</f>
        <v>94</v>
      </c>
      <c r="C101" s="8" t="str">
        <f>CONCATENATE(Общая!G97," ",Общая!H97," ",Общая!I97)</f>
        <v>Колпаков  Владимир  Владимирович</v>
      </c>
      <c r="D101" s="11" t="str">
        <f>Общая!E97</f>
        <v>ООО "Эколайф"</v>
      </c>
      <c r="E101" s="11" t="s">
        <v>37</v>
      </c>
      <c r="F101" s="10" t="str">
        <f>CONCATENATE(TEXT(Общая!U97,"ДД.ММ.ГГГГ"))</f>
        <v>25.03.2026</v>
      </c>
      <c r="G101" s="29">
        <f>Общая!V97</f>
        <v>0.47916666666666702</v>
      </c>
      <c r="H101" s="32"/>
    </row>
    <row r="102" spans="2:8" ht="61.5" customHeight="1" x14ac:dyDescent="0.25">
      <c r="B102" s="16" t="str">
        <f>CONCATENATE(Общая!B98)</f>
        <v>95</v>
      </c>
      <c r="C102" s="8" t="str">
        <f>CONCATENATE(Общая!G98," ",Общая!H98," ",Общая!I98)</f>
        <v>Чудаков Иван Константинович</v>
      </c>
      <c r="D102" s="11" t="str">
        <f>Общая!E98</f>
        <v>ООО "Эколайф"</v>
      </c>
      <c r="E102" s="11" t="s">
        <v>37</v>
      </c>
      <c r="F102" s="10" t="str">
        <f>CONCATENATE(TEXT(Общая!U98,"ДД.ММ.ГГГГ"))</f>
        <v>25.03.2026</v>
      </c>
      <c r="G102" s="29">
        <f>Общая!V98</f>
        <v>0.47916666666666702</v>
      </c>
      <c r="H102" s="32"/>
    </row>
    <row r="103" spans="2:8" ht="61.5" customHeight="1" x14ac:dyDescent="0.25">
      <c r="B103" s="16" t="str">
        <f>CONCATENATE(Общая!B99)</f>
        <v>96</v>
      </c>
      <c r="C103" s="8" t="str">
        <f>CONCATENATE(Общая!G99," ",Общая!H99," ",Общая!I99)</f>
        <v>Мишуров Андрей  Викторович</v>
      </c>
      <c r="D103" s="11" t="str">
        <f>Общая!E99</f>
        <v>ООО "Эколайф"</v>
      </c>
      <c r="E103" s="11" t="s">
        <v>37</v>
      </c>
      <c r="F103" s="10" t="str">
        <f>CONCATENATE(TEXT(Общая!U99,"ДД.ММ.ГГГГ"))</f>
        <v>25.03.2026</v>
      </c>
      <c r="G103" s="29">
        <f>Общая!V99</f>
        <v>0.47916666666666702</v>
      </c>
      <c r="H103" s="32"/>
    </row>
    <row r="104" spans="2:8" ht="61.5" customHeight="1" x14ac:dyDescent="0.25">
      <c r="B104" s="16" t="str">
        <f>CONCATENATE(Общая!B100)</f>
        <v>97</v>
      </c>
      <c r="C104" s="8" t="str">
        <f>CONCATENATE(Общая!G100," ",Общая!H100," ",Общая!I100)</f>
        <v>Горшков Семён Николаевич</v>
      </c>
      <c r="D104" s="11" t="str">
        <f>Общая!E100</f>
        <v>ООО "Эколайф"</v>
      </c>
      <c r="E104" s="11" t="s">
        <v>37</v>
      </c>
      <c r="F104" s="10" t="str">
        <f>CONCATENATE(TEXT(Общая!U100,"ДД.ММ.ГГГГ"))</f>
        <v>25.03.2026</v>
      </c>
      <c r="G104" s="29">
        <f>Общая!V100</f>
        <v>0.47916666666666702</v>
      </c>
      <c r="H104" s="32"/>
    </row>
    <row r="105" spans="2:8" ht="61.5" customHeight="1" x14ac:dyDescent="0.25">
      <c r="B105" s="16" t="str">
        <f>CONCATENATE(Общая!B101)</f>
        <v>98</v>
      </c>
      <c r="C105" s="8" t="str">
        <f>CONCATENATE(Общая!G101," ",Общая!H101," ",Общая!I101)</f>
        <v>Купцов Дмитрий Валерьевич</v>
      </c>
      <c r="D105" s="11" t="str">
        <f>Общая!E101</f>
        <v>ГБУЗ МО "Московский областной онкологичекий диспансер"                                   (ГБУЗ МО "МООД")</v>
      </c>
      <c r="E105" s="11" t="s">
        <v>37</v>
      </c>
      <c r="F105" s="10" t="str">
        <f>CONCATENATE(TEXT(Общая!U101,"ДД.ММ.ГГГГ"))</f>
        <v>25.03.2026</v>
      </c>
      <c r="G105" s="29">
        <f>Общая!V101</f>
        <v>0.47916666666666702</v>
      </c>
      <c r="H105" s="32"/>
    </row>
    <row r="106" spans="2:8" ht="61.5" customHeight="1" x14ac:dyDescent="0.25">
      <c r="B106" s="16" t="str">
        <f>CONCATENATE(Общая!B102)</f>
        <v>99</v>
      </c>
      <c r="C106" s="8" t="str">
        <f>CONCATENATE(Общая!G102," ",Общая!H102," ",Общая!I102)</f>
        <v>Астафуров Анатолий Николаевич</v>
      </c>
      <c r="D106" s="11" t="str">
        <f>Общая!E102</f>
        <v>ГБУЗ МО "Московский областной онкологичекий диспансер"                                   (ГБУЗ МО "МООД")</v>
      </c>
      <c r="E106" s="11" t="s">
        <v>37</v>
      </c>
      <c r="F106" s="10" t="str">
        <f>CONCATENATE(TEXT(Общая!U102,"ДД.ММ.ГГГГ"))</f>
        <v>25.03.2026</v>
      </c>
      <c r="G106" s="29">
        <f>Общая!V102</f>
        <v>0.47916666666666702</v>
      </c>
      <c r="H106" s="32"/>
    </row>
    <row r="107" spans="2:8" ht="61.5" customHeight="1" x14ac:dyDescent="0.25">
      <c r="B107" s="16" t="str">
        <f>CONCATENATE(Общая!B103)</f>
        <v>100</v>
      </c>
      <c r="C107" s="8" t="str">
        <f>CONCATENATE(Общая!G103," ",Общая!H103," ",Общая!I103)</f>
        <v>Федяшов  Андрей Сергеевич</v>
      </c>
      <c r="D107" s="11" t="str">
        <f>Общая!E103</f>
        <v>ГБУЗ МО "Московский областной онкологичекий диспансер"                                   (ГБУЗ МО "МООД")</v>
      </c>
      <c r="E107" s="11" t="s">
        <v>37</v>
      </c>
      <c r="F107" s="10" t="str">
        <f>CONCATENATE(TEXT(Общая!U103,"ДД.ММ.ГГГГ"))</f>
        <v>25.03.2026</v>
      </c>
      <c r="G107" s="29">
        <f>Общая!V103</f>
        <v>0.47916666666666702</v>
      </c>
      <c r="H107" s="32"/>
    </row>
    <row r="108" spans="2:8" ht="61.5" customHeight="1" x14ac:dyDescent="0.25">
      <c r="B108" s="16" t="str">
        <f>CONCATENATE(Общая!B104)</f>
        <v>101</v>
      </c>
      <c r="C108" s="8" t="str">
        <f>CONCATENATE(Общая!G104," ",Общая!H104," ",Общая!I104)</f>
        <v>Вердиев Насим Насибович</v>
      </c>
      <c r="D108" s="11" t="str">
        <f>Общая!E104</f>
        <v>ООО "Гритвак"</v>
      </c>
      <c r="E108" s="11" t="s">
        <v>37</v>
      </c>
      <c r="F108" s="10" t="str">
        <f>CONCATENATE(TEXT(Общая!U104,"ДД.ММ.ГГГГ"))</f>
        <v>25.03.2026</v>
      </c>
      <c r="G108" s="29">
        <f>Общая!V104</f>
        <v>0.47916666666666702</v>
      </c>
      <c r="H108" s="32"/>
    </row>
    <row r="109" spans="2:8" ht="61.5" customHeight="1" x14ac:dyDescent="0.25">
      <c r="B109" s="16" t="str">
        <f>CONCATENATE(Общая!B105)</f>
        <v>102</v>
      </c>
      <c r="C109" s="8" t="str">
        <f>CONCATENATE(Общая!G105," ",Общая!H105," ",Общая!I105)</f>
        <v>Ананьев  Геннадий Николаевич</v>
      </c>
      <c r="D109" s="11" t="str">
        <f>Общая!E105</f>
        <v>Филиал "Кашира" АО "МТТС"</v>
      </c>
      <c r="E109" s="11" t="s">
        <v>37</v>
      </c>
      <c r="F109" s="10" t="str">
        <f>CONCATENATE(TEXT(Общая!U105,"ДД.ММ.ГГГГ"))</f>
        <v>25.03.2026</v>
      </c>
      <c r="G109" s="29">
        <f>Общая!V105</f>
        <v>0.47916666666666702</v>
      </c>
      <c r="H109" s="32"/>
    </row>
    <row r="110" spans="2:8" ht="61.5" customHeight="1" x14ac:dyDescent="0.25">
      <c r="B110" s="16" t="str">
        <f>CONCATENATE(Общая!B106)</f>
        <v>103</v>
      </c>
      <c r="C110" s="8" t="str">
        <f>CONCATENATE(Общая!G106," ",Общая!H106," ",Общая!I106)</f>
        <v>Медведев  Андрей Николаевич</v>
      </c>
      <c r="D110" s="11" t="str">
        <f>Общая!E106</f>
        <v>Филиал "Кашира" АО "МТТС"</v>
      </c>
      <c r="E110" s="11" t="s">
        <v>37</v>
      </c>
      <c r="F110" s="10" t="str">
        <f>CONCATENATE(TEXT(Общая!U106,"ДД.ММ.ГГГГ"))</f>
        <v>25.03.2026</v>
      </c>
      <c r="G110" s="29">
        <f>Общая!V106</f>
        <v>0.47916666666666702</v>
      </c>
      <c r="H110" s="32"/>
    </row>
    <row r="111" spans="2:8" ht="61.5" customHeight="1" x14ac:dyDescent="0.25">
      <c r="B111" s="16" t="str">
        <f>CONCATENATE(Общая!B107)</f>
        <v>104</v>
      </c>
      <c r="C111" s="8" t="str">
        <f>CONCATENATE(Общая!G107," ",Общая!H107," ",Общая!I107)</f>
        <v>Мартынов Ростислав Юрьевич</v>
      </c>
      <c r="D111" s="11" t="str">
        <f>Общая!E107</f>
        <v>Филиал "Кашира" АО "МТТС"</v>
      </c>
      <c r="E111" s="11" t="s">
        <v>37</v>
      </c>
      <c r="F111" s="10" t="str">
        <f>CONCATENATE(TEXT(Общая!U107,"ДД.ММ.ГГГГ"))</f>
        <v>25.03.2026</v>
      </c>
      <c r="G111" s="29">
        <f>Общая!V107</f>
        <v>0.47916666666666702</v>
      </c>
      <c r="H111" s="32"/>
    </row>
    <row r="112" spans="2:8" ht="61.5" customHeight="1" x14ac:dyDescent="0.25">
      <c r="B112" s="16" t="str">
        <f>CONCATENATE(Общая!B108)</f>
        <v>105</v>
      </c>
      <c r="C112" s="8" t="str">
        <f>CONCATENATE(Общая!G108," ",Общая!H108," ",Общая!I108)</f>
        <v>Лихой-Ман Вячеслав Александрович</v>
      </c>
      <c r="D112" s="11" t="str">
        <f>Общая!E108</f>
        <v>Филиал "Кашира" АО "МТТС"</v>
      </c>
      <c r="E112" s="11" t="s">
        <v>37</v>
      </c>
      <c r="F112" s="10" t="str">
        <f>CONCATENATE(TEXT(Общая!U108,"ДД.ММ.ГГГГ"))</f>
        <v>25.03.2026</v>
      </c>
      <c r="G112" s="29">
        <f>Общая!V108</f>
        <v>0.47916666666666702</v>
      </c>
      <c r="H112" s="32"/>
    </row>
    <row r="113" spans="2:8" ht="61.5" customHeight="1" x14ac:dyDescent="0.25">
      <c r="B113" s="16" t="str">
        <f>CONCATENATE(Общая!B109)</f>
        <v>106</v>
      </c>
      <c r="C113" s="8" t="str">
        <f>CONCATENATE(Общая!G109," ",Общая!H109," ",Общая!I109)</f>
        <v>Балов Алексей Александрович</v>
      </c>
      <c r="D113" s="11" t="str">
        <f>Общая!E109</f>
        <v>АО «Композит»</v>
      </c>
      <c r="E113" s="11" t="s">
        <v>37</v>
      </c>
      <c r="F113" s="10" t="str">
        <f>CONCATENATE(TEXT(Общая!U109,"ДД.ММ.ГГГГ"))</f>
        <v>25.03.2026</v>
      </c>
      <c r="G113" s="29">
        <f>Общая!V109</f>
        <v>0.47916666666666702</v>
      </c>
      <c r="H113" s="32"/>
    </row>
    <row r="114" spans="2:8" ht="61.5" customHeight="1" x14ac:dyDescent="0.25">
      <c r="B114" s="16" t="str">
        <f>CONCATENATE(Общая!B110)</f>
        <v>107</v>
      </c>
      <c r="C114" s="8" t="str">
        <f>CONCATENATE(Общая!G110," ",Общая!H110," ",Общая!I110)</f>
        <v>Сидоров Андрей Геннадиевич</v>
      </c>
      <c r="D114" s="11" t="str">
        <f>Общая!E110</f>
        <v>АО «Композит»</v>
      </c>
      <c r="E114" s="11" t="s">
        <v>37</v>
      </c>
      <c r="F114" s="10" t="str">
        <f>CONCATENATE(TEXT(Общая!U110,"ДД.ММ.ГГГГ"))</f>
        <v>25.03.2026</v>
      </c>
      <c r="G114" s="29">
        <f>Общая!V110</f>
        <v>0.54166666666666696</v>
      </c>
      <c r="H114" s="32"/>
    </row>
    <row r="115" spans="2:8" ht="61.5" customHeight="1" x14ac:dyDescent="0.25">
      <c r="B115" s="16" t="str">
        <f>CONCATENATE(Общая!B111)</f>
        <v>108</v>
      </c>
      <c r="C115" s="8" t="str">
        <f>CONCATENATE(Общая!G111," ",Общая!H111," ",Общая!I111)</f>
        <v>ИЛЬИНСКИЙ Борис Николаевич</v>
      </c>
      <c r="D115" s="11" t="str">
        <f>Общая!E111</f>
        <v>ООО "СНБ ИНВЕСТ"</v>
      </c>
      <c r="E115" s="11" t="s">
        <v>37</v>
      </c>
      <c r="F115" s="10" t="str">
        <f>CONCATENATE(TEXT(Общая!U111,"ДД.ММ.ГГГГ"))</f>
        <v>25.03.2026</v>
      </c>
      <c r="G115" s="29">
        <f>Общая!V111</f>
        <v>0.54166666666666696</v>
      </c>
      <c r="H115" s="32"/>
    </row>
    <row r="116" spans="2:8" ht="61.5" customHeight="1" x14ac:dyDescent="0.25">
      <c r="B116" s="16" t="str">
        <f>CONCATENATE(Общая!B112)</f>
        <v>109</v>
      </c>
      <c r="C116" s="8" t="str">
        <f>CONCATENATE(Общая!G112," ",Общая!H112," ",Общая!I112)</f>
        <v>СЁМОЧКИН Александр Алексеевич</v>
      </c>
      <c r="D116" s="11" t="str">
        <f>Общая!E112</f>
        <v>ООО "СНБ ИНВЕСТ"</v>
      </c>
      <c r="E116" s="11" t="s">
        <v>37</v>
      </c>
      <c r="F116" s="10" t="str">
        <f>CONCATENATE(TEXT(Общая!U112,"ДД.ММ.ГГГГ"))</f>
        <v>25.03.2026</v>
      </c>
      <c r="G116" s="29">
        <f>Общая!V112</f>
        <v>0.54166666666666696</v>
      </c>
      <c r="H116" s="32"/>
    </row>
    <row r="117" spans="2:8" ht="61.5" customHeight="1" x14ac:dyDescent="0.25">
      <c r="B117" s="16" t="str">
        <f>CONCATENATE(Общая!B113)</f>
        <v>110</v>
      </c>
      <c r="C117" s="8" t="str">
        <f>CONCATENATE(Общая!G113," ",Общая!H113," ",Общая!I113)</f>
        <v>Пугин Андрей Викторович</v>
      </c>
      <c r="D117" s="11" t="str">
        <f>Общая!E113</f>
        <v>АО "Ногинск-Восток"</v>
      </c>
      <c r="E117" s="11" t="s">
        <v>37</v>
      </c>
      <c r="F117" s="10" t="str">
        <f>CONCATENATE(TEXT(Общая!U113,"ДД.ММ.ГГГГ"))</f>
        <v>25.03.2026</v>
      </c>
      <c r="G117" s="29">
        <f>Общая!V113</f>
        <v>0.54166666666666696</v>
      </c>
      <c r="H117" s="32"/>
    </row>
    <row r="118" spans="2:8" ht="61.5" customHeight="1" x14ac:dyDescent="0.25">
      <c r="B118" s="16" t="str">
        <f>CONCATENATE(Общая!B114)</f>
        <v>111</v>
      </c>
      <c r="C118" s="8" t="str">
        <f>CONCATENATE(Общая!G114," ",Общая!H114," ",Общая!I114)</f>
        <v>Туляков Сергей Леонидович</v>
      </c>
      <c r="D118" s="11" t="str">
        <f>Общая!E114</f>
        <v>ГБУЗ Московской области "ЛОБ"</v>
      </c>
      <c r="E118" s="11" t="s">
        <v>37</v>
      </c>
      <c r="F118" s="10" t="str">
        <f>CONCATENATE(TEXT(Общая!U114,"ДД.ММ.ГГГГ"))</f>
        <v>25.03.2026</v>
      </c>
      <c r="G118" s="29">
        <f>Общая!V114</f>
        <v>0.54166666666666696</v>
      </c>
      <c r="H118" s="32"/>
    </row>
    <row r="119" spans="2:8" ht="61.5" customHeight="1" x14ac:dyDescent="0.25">
      <c r="B119" s="16" t="str">
        <f>CONCATENATE(Общая!B115)</f>
        <v>112</v>
      </c>
      <c r="C119" s="8" t="str">
        <f>CONCATENATE(Общая!G115," ",Общая!H115," ",Общая!I115)</f>
        <v>Поздняков  Андрей  Николаевич</v>
      </c>
      <c r="D119" s="11" t="str">
        <f>Общая!E115</f>
        <v>Акционерное общество «Куриное Царство» Филиал «Петелинская птицефабрика»</v>
      </c>
      <c r="E119" s="11" t="s">
        <v>37</v>
      </c>
      <c r="F119" s="10" t="str">
        <f>CONCATENATE(TEXT(Общая!U115,"ДД.ММ.ГГГГ"))</f>
        <v>25.03.2026</v>
      </c>
      <c r="G119" s="29">
        <f>Общая!V115</f>
        <v>0.54166666666666696</v>
      </c>
      <c r="H119" s="32"/>
    </row>
    <row r="120" spans="2:8" ht="61.5" customHeight="1" x14ac:dyDescent="0.25">
      <c r="B120" s="16" t="str">
        <f>CONCATENATE(Общая!B116)</f>
        <v>113</v>
      </c>
      <c r="C120" s="8" t="str">
        <f>CONCATENATE(Общая!G116," ",Общая!H116," ",Общая!I116)</f>
        <v>Мындыкану Вячеслав Николаевич</v>
      </c>
      <c r="D120" s="11" t="str">
        <f>Общая!E116</f>
        <v>Акционерное общество «Куриное Царство» Филиал «Петелинская птицефабрика»</v>
      </c>
      <c r="E120" s="11" t="s">
        <v>37</v>
      </c>
      <c r="F120" s="10" t="str">
        <f>CONCATENATE(TEXT(Общая!U116,"ДД.ММ.ГГГГ"))</f>
        <v>25.03.2026</v>
      </c>
      <c r="G120" s="29">
        <f>Общая!V116</f>
        <v>0.54166666666666696</v>
      </c>
      <c r="H120" s="32"/>
    </row>
    <row r="121" spans="2:8" ht="61.5" customHeight="1" x14ac:dyDescent="0.25">
      <c r="B121" s="16" t="str">
        <f>CONCATENATE(Общая!B117)</f>
        <v>114</v>
      </c>
      <c r="C121" s="8" t="str">
        <f>CONCATENATE(Общая!G117," ",Общая!H117," ",Общая!I117)</f>
        <v>Чураков Алексей Анатольевич</v>
      </c>
      <c r="D121" s="11" t="str">
        <f>Общая!E117</f>
        <v>Акционерное общество «Куриное Царство» Филиал «Петелинская птицефабрика»</v>
      </c>
      <c r="E121" s="11" t="s">
        <v>37</v>
      </c>
      <c r="F121" s="10" t="str">
        <f>CONCATENATE(TEXT(Общая!U117,"ДД.ММ.ГГГГ"))</f>
        <v>25.03.2026</v>
      </c>
      <c r="G121" s="29">
        <f>Общая!V117</f>
        <v>0.54166666666666696</v>
      </c>
      <c r="H121" s="32"/>
    </row>
    <row r="122" spans="2:8" ht="61.5" customHeight="1" x14ac:dyDescent="0.25">
      <c r="B122" s="16" t="str">
        <f>CONCATENATE(Общая!B118)</f>
        <v>115</v>
      </c>
      <c r="C122" s="8" t="str">
        <f>CONCATENATE(Общая!G118," ",Общая!H118," ",Общая!I118)</f>
        <v>Швыркова  Оксана  Александровна</v>
      </c>
      <c r="D122" s="11" t="str">
        <f>Общая!E118</f>
        <v>Акционерное общество «Куриное Царство» Филиал «Петелинская птицефабрика»</v>
      </c>
      <c r="E122" s="11" t="s">
        <v>37</v>
      </c>
      <c r="F122" s="10" t="str">
        <f>CONCATENATE(TEXT(Общая!U118,"ДД.ММ.ГГГГ"))</f>
        <v>25.03.2026</v>
      </c>
      <c r="G122" s="29">
        <f>Общая!V118</f>
        <v>0.54166666666666696</v>
      </c>
      <c r="H122" s="32"/>
    </row>
    <row r="123" spans="2:8" ht="61.5" customHeight="1" x14ac:dyDescent="0.25">
      <c r="B123" s="16" t="str">
        <f>CONCATENATE(Общая!B119)</f>
        <v>116</v>
      </c>
      <c r="C123" s="8" t="str">
        <f>CONCATENATE(Общая!G119," ",Общая!H119," ",Общая!I119)</f>
        <v>Крысан Александр  Васильевич</v>
      </c>
      <c r="D123" s="11" t="str">
        <f>Общая!E119</f>
        <v>Акционерное общество «Куриное Царство» Филиал «Петелинская птицефабрика»</v>
      </c>
      <c r="E123" s="11" t="s">
        <v>37</v>
      </c>
      <c r="F123" s="10" t="str">
        <f>CONCATENATE(TEXT(Общая!U119,"ДД.ММ.ГГГГ"))</f>
        <v>25.03.2026</v>
      </c>
      <c r="G123" s="29">
        <f>Общая!V119</f>
        <v>0.54166666666666696</v>
      </c>
      <c r="H123" s="32"/>
    </row>
    <row r="124" spans="2:8" ht="61.5" customHeight="1" x14ac:dyDescent="0.25">
      <c r="B124" s="16" t="str">
        <f>CONCATENATE(Общая!B120)</f>
        <v>117</v>
      </c>
      <c r="C124" s="8" t="str">
        <f>CONCATENATE(Общая!G120," ",Общая!H120," ",Общая!I120)</f>
        <v>Другина Наталья Владимировна</v>
      </c>
      <c r="D124" s="11" t="str">
        <f>Общая!E120</f>
        <v>ГБОУ Школа № 1257</v>
      </c>
      <c r="E124" s="11" t="s">
        <v>37</v>
      </c>
      <c r="F124" s="10" t="str">
        <f>CONCATENATE(TEXT(Общая!U120,"ДД.ММ.ГГГГ"))</f>
        <v>25.03.2026</v>
      </c>
      <c r="G124" s="29">
        <f>Общая!V120</f>
        <v>0.54166666666666696</v>
      </c>
      <c r="H124" s="32"/>
    </row>
    <row r="125" spans="2:8" ht="61.5" customHeight="1" x14ac:dyDescent="0.25">
      <c r="B125" s="16" t="str">
        <f>CONCATENATE(Общая!B121)</f>
        <v>118</v>
      </c>
      <c r="C125" s="8" t="str">
        <f>CONCATENATE(Общая!G121," ",Общая!H121," ",Общая!I121)</f>
        <v>Жуков Игорь Владимироввич</v>
      </c>
      <c r="D125" s="11" t="str">
        <f>Общая!E121</f>
        <v>ГБОУ Школа № 1257</v>
      </c>
      <c r="E125" s="11" t="s">
        <v>37</v>
      </c>
      <c r="F125" s="10" t="str">
        <f>CONCATENATE(TEXT(Общая!U121,"ДД.ММ.ГГГГ"))</f>
        <v>25.03.2026</v>
      </c>
      <c r="G125" s="29">
        <f>Общая!V121</f>
        <v>0.54166666666666696</v>
      </c>
      <c r="H125" s="32"/>
    </row>
    <row r="126" spans="2:8" ht="61.5" customHeight="1" x14ac:dyDescent="0.25">
      <c r="B126" s="16" t="str">
        <f>CONCATENATE(Общая!B122)</f>
        <v>119</v>
      </c>
      <c r="C126" s="8" t="str">
        <f>CONCATENATE(Общая!G122," ",Общая!H122," ",Общая!I122)</f>
        <v>Косилина Ксения Олеговна</v>
      </c>
      <c r="D126" s="11" t="str">
        <f>Общая!E122</f>
        <v>ГБОУ Школа № 1257</v>
      </c>
      <c r="E126" s="11" t="s">
        <v>37</v>
      </c>
      <c r="F126" s="10" t="str">
        <f>CONCATENATE(TEXT(Общая!U122,"ДД.ММ.ГГГГ"))</f>
        <v>25.03.2026</v>
      </c>
      <c r="G126" s="29">
        <f>Общая!V122</f>
        <v>0.54166666666666696</v>
      </c>
      <c r="H126" s="32"/>
    </row>
    <row r="127" spans="2:8" ht="61.5" customHeight="1" x14ac:dyDescent="0.25">
      <c r="B127" s="16" t="str">
        <f>CONCATENATE(Общая!B123)</f>
        <v>120</v>
      </c>
      <c r="C127" s="8" t="str">
        <f>CONCATENATE(Общая!G123," ",Общая!H123," ",Общая!I123)</f>
        <v>Ситник   Игорь Иванович</v>
      </c>
      <c r="D127" s="11" t="str">
        <f>Общая!E123</f>
        <v>АО "ТСФ"</v>
      </c>
      <c r="E127" s="11" t="s">
        <v>37</v>
      </c>
      <c r="F127" s="10" t="str">
        <f>CONCATENATE(TEXT(Общая!U123,"ДД.ММ.ГГГГ"))</f>
        <v>25.03.2026</v>
      </c>
      <c r="G127" s="29">
        <f>Общая!V123</f>
        <v>0.54166666666666696</v>
      </c>
      <c r="H127" s="32"/>
    </row>
    <row r="128" spans="2:8" ht="61.5" customHeight="1" x14ac:dyDescent="0.25">
      <c r="B128" s="16" t="str">
        <f>CONCATENATE(Общая!B124)</f>
        <v>121</v>
      </c>
      <c r="C128" s="8" t="str">
        <f>CONCATENATE(Общая!G124," ",Общая!H124," ",Общая!I124)</f>
        <v>Ковалев Владимир Николаевич</v>
      </c>
      <c r="D128" s="11" t="str">
        <f>Общая!E124</f>
        <v>АО "Шереметьево Безопасность"</v>
      </c>
      <c r="E128" s="11" t="s">
        <v>37</v>
      </c>
      <c r="F128" s="10" t="str">
        <f>CONCATENATE(TEXT(Общая!U124,"ДД.ММ.ГГГГ"))</f>
        <v>25.03.2026</v>
      </c>
      <c r="G128" s="29">
        <f>Общая!V124</f>
        <v>0.54166666666666696</v>
      </c>
      <c r="H128" s="32"/>
    </row>
    <row r="129" spans="2:8" ht="61.5" customHeight="1" x14ac:dyDescent="0.25">
      <c r="B129" s="16" t="str">
        <f>CONCATENATE(Общая!B125)</f>
        <v>122</v>
      </c>
      <c r="C129" s="8" t="str">
        <f>CONCATENATE(Общая!G125," ",Общая!H125," ",Общая!I125)</f>
        <v>Прохоров Александр Сергеевич</v>
      </c>
      <c r="D129" s="11" t="str">
        <f>Общая!E125</f>
        <v>АО "Шереметьево Безопасность"</v>
      </c>
      <c r="E129" s="11" t="s">
        <v>37</v>
      </c>
      <c r="F129" s="10" t="str">
        <f>CONCATENATE(TEXT(Общая!U125,"ДД.ММ.ГГГГ"))</f>
        <v>25.03.2026</v>
      </c>
      <c r="G129" s="29">
        <f>Общая!V125</f>
        <v>0.5625</v>
      </c>
      <c r="H129" s="32"/>
    </row>
    <row r="130" spans="2:8" ht="61.5" customHeight="1" x14ac:dyDescent="0.25">
      <c r="B130" s="16" t="str">
        <f>CONCATENATE(Общая!B126)</f>
        <v>123</v>
      </c>
      <c r="C130" s="8" t="str">
        <f>CONCATENATE(Общая!G126," ",Общая!H126," ",Общая!I126)</f>
        <v>Орешкин Олег -</v>
      </c>
      <c r="D130" s="11" t="str">
        <f>Общая!E126</f>
        <v xml:space="preserve">ООО «ПП  «МЕТА 5»  </v>
      </c>
      <c r="E130" s="11" t="s">
        <v>37</v>
      </c>
      <c r="F130" s="10" t="str">
        <f>CONCATENATE(TEXT(Общая!U126,"ДД.ММ.ГГГГ"))</f>
        <v>25.03.2026</v>
      </c>
      <c r="G130" s="29">
        <f>Общая!V126</f>
        <v>0.5625</v>
      </c>
      <c r="H130" s="32"/>
    </row>
    <row r="131" spans="2:8" ht="61.5" customHeight="1" x14ac:dyDescent="0.25">
      <c r="B131" s="16" t="str">
        <f>CONCATENATE(Общая!B127)</f>
        <v>124</v>
      </c>
      <c r="C131" s="8" t="str">
        <f>CONCATENATE(Общая!G127," ",Общая!H127," ",Общая!I127)</f>
        <v>Пестриков Александр Сергеевич</v>
      </c>
      <c r="D131" s="11" t="str">
        <f>Общая!E127</f>
        <v>АО "Телеканал 360"</v>
      </c>
      <c r="E131" s="11" t="s">
        <v>37</v>
      </c>
      <c r="F131" s="10" t="str">
        <f>CONCATENATE(TEXT(Общая!U127,"ДД.ММ.ГГГГ"))</f>
        <v>25.03.2026</v>
      </c>
      <c r="G131" s="29">
        <f>Общая!V127</f>
        <v>0.5625</v>
      </c>
      <c r="H131" s="32"/>
    </row>
    <row r="132" spans="2:8" ht="61.5" customHeight="1" x14ac:dyDescent="0.25">
      <c r="B132" s="16" t="str">
        <f>CONCATENATE(Общая!B128)</f>
        <v>125</v>
      </c>
      <c r="C132" s="8" t="str">
        <f>CONCATENATE(Общая!G128," ",Общая!H128," ",Общая!I128)</f>
        <v>Болдырев Ярослав Сергеевич</v>
      </c>
      <c r="D132" s="11" t="str">
        <f>Общая!E128</f>
        <v>АО "Телеканал 360"</v>
      </c>
      <c r="E132" s="11" t="s">
        <v>37</v>
      </c>
      <c r="F132" s="10" t="str">
        <f>CONCATENATE(TEXT(Общая!U128,"ДД.ММ.ГГГГ"))</f>
        <v>25.03.2026</v>
      </c>
      <c r="G132" s="29">
        <f>Общая!V128</f>
        <v>0.5625</v>
      </c>
      <c r="H132" s="32"/>
    </row>
    <row r="133" spans="2:8" ht="61.5" customHeight="1" x14ac:dyDescent="0.25">
      <c r="B133" s="16" t="str">
        <f>CONCATENATE(Общая!B129)</f>
        <v>126</v>
      </c>
      <c r="C133" s="8" t="str">
        <f>CONCATENATE(Общая!G129," ",Общая!H129," ",Общая!I129)</f>
        <v>Кукушкин Антон Александрович</v>
      </c>
      <c r="D133" s="11" t="str">
        <f>Общая!E129</f>
        <v>АО "Телеканал 360"</v>
      </c>
      <c r="E133" s="11" t="s">
        <v>37</v>
      </c>
      <c r="F133" s="10" t="str">
        <f>CONCATENATE(TEXT(Общая!U129,"ДД.ММ.ГГГГ"))</f>
        <v>25.03.2026</v>
      </c>
      <c r="G133" s="29">
        <f>Общая!V129</f>
        <v>0.5625</v>
      </c>
      <c r="H133" s="32"/>
    </row>
    <row r="134" spans="2:8" ht="61.5" customHeight="1" x14ac:dyDescent="0.25">
      <c r="B134" s="16" t="str">
        <f>CONCATENATE(Общая!B130)</f>
        <v>127</v>
      </c>
      <c r="C134" s="8" t="str">
        <f>CONCATENATE(Общая!G130," ",Общая!H130," ",Общая!I130)</f>
        <v>Павлов Владлен Юльевич</v>
      </c>
      <c r="D134" s="11" t="str">
        <f>Общая!E130</f>
        <v>АО "Телеканал 360"</v>
      </c>
      <c r="E134" s="11" t="s">
        <v>37</v>
      </c>
      <c r="F134" s="10" t="str">
        <f>CONCATENATE(TEXT(Общая!U130,"ДД.ММ.ГГГГ"))</f>
        <v>25.03.2026</v>
      </c>
      <c r="G134" s="29">
        <f>Общая!V130</f>
        <v>0.5625</v>
      </c>
      <c r="H134" s="32"/>
    </row>
    <row r="135" spans="2:8" ht="61.5" customHeight="1" x14ac:dyDescent="0.25">
      <c r="B135" s="16" t="str">
        <f>CONCATENATE(Общая!B131)</f>
        <v>128</v>
      </c>
      <c r="C135" s="8" t="str">
        <f>CONCATENATE(Общая!G131," ",Общая!H131," ",Общая!I131)</f>
        <v>Саввотеев Максим Иванович</v>
      </c>
      <c r="D135" s="11" t="str">
        <f>Общая!E131</f>
        <v>АО "Телеканал 360"</v>
      </c>
      <c r="E135" s="11" t="s">
        <v>37</v>
      </c>
      <c r="F135" s="10" t="str">
        <f>CONCATENATE(TEXT(Общая!U131,"ДД.ММ.ГГГГ"))</f>
        <v>25.03.2026</v>
      </c>
      <c r="G135" s="29">
        <f>Общая!V131</f>
        <v>0.5625</v>
      </c>
      <c r="H135" s="32"/>
    </row>
    <row r="136" spans="2:8" ht="61.5" customHeight="1" x14ac:dyDescent="0.25">
      <c r="B136" s="16" t="str">
        <f>CONCATENATE(Общая!B132)</f>
        <v>129</v>
      </c>
      <c r="C136" s="8" t="str">
        <f>CONCATENATE(Общая!G132," ",Общая!H132," ",Общая!I132)</f>
        <v>Сафьянов Георгий Иванович</v>
      </c>
      <c r="D136" s="11" t="str">
        <f>Общая!E132</f>
        <v>АО "Раменская теплосеть"</v>
      </c>
      <c r="E136" s="11" t="s">
        <v>37</v>
      </c>
      <c r="F136" s="10" t="str">
        <f>CONCATENATE(TEXT(Общая!U132,"ДД.ММ.ГГГГ"))</f>
        <v>25.03.2026</v>
      </c>
      <c r="G136" s="29">
        <f>Общая!V132</f>
        <v>0.5625</v>
      </c>
      <c r="H136" s="32"/>
    </row>
    <row r="137" spans="2:8" ht="61.5" customHeight="1" x14ac:dyDescent="0.25">
      <c r="B137" s="16" t="str">
        <f>CONCATENATE(Общая!B133)</f>
        <v>130</v>
      </c>
      <c r="C137" s="8" t="str">
        <f>CONCATENATE(Общая!G133," ",Общая!H133," ",Общая!I133)</f>
        <v>Зотов Виталий Владимирович</v>
      </c>
      <c r="D137" s="11" t="str">
        <f>Общая!E133</f>
        <v>АО "Раменская теплосеть"</v>
      </c>
      <c r="E137" s="11" t="s">
        <v>37</v>
      </c>
      <c r="F137" s="10" t="str">
        <f>CONCATENATE(TEXT(Общая!U133,"ДД.ММ.ГГГГ"))</f>
        <v>25.03.2026</v>
      </c>
      <c r="G137" s="29">
        <f>Общая!V133</f>
        <v>0.5625</v>
      </c>
      <c r="H137" s="32"/>
    </row>
    <row r="138" spans="2:8" ht="61.5" customHeight="1" x14ac:dyDescent="0.25">
      <c r="B138" s="16" t="str">
        <f>CONCATENATE(Общая!B134)</f>
        <v>131</v>
      </c>
      <c r="C138" s="8" t="str">
        <f>CONCATENATE(Общая!G134," ",Общая!H134," ",Общая!I134)</f>
        <v>Качуков Константин  Васильевич</v>
      </c>
      <c r="D138" s="11" t="str">
        <f>Общая!E134</f>
        <v>АО "Раменская теплосеть"</v>
      </c>
      <c r="E138" s="11" t="s">
        <v>37</v>
      </c>
      <c r="F138" s="10" t="str">
        <f>CONCATENATE(TEXT(Общая!U134,"ДД.ММ.ГГГГ"))</f>
        <v>25.03.2026</v>
      </c>
      <c r="G138" s="29">
        <f>Общая!V134</f>
        <v>0.5625</v>
      </c>
      <c r="H138" s="32"/>
    </row>
    <row r="139" spans="2:8" ht="61.5" customHeight="1" x14ac:dyDescent="0.25">
      <c r="B139" s="16" t="str">
        <f>CONCATENATE(Общая!B135)</f>
        <v>132</v>
      </c>
      <c r="C139" s="8" t="str">
        <f>CONCATENATE(Общая!G135," ",Общая!H135," ",Общая!I135)</f>
        <v>Шапкарин Владимир Алексеевич</v>
      </c>
      <c r="D139" s="11" t="str">
        <f>Общая!E135</f>
        <v>ООО "Инфинит Груп"</v>
      </c>
      <c r="E139" s="11" t="s">
        <v>37</v>
      </c>
      <c r="F139" s="10" t="str">
        <f>CONCATENATE(TEXT(Общая!U135,"ДД.ММ.ГГГГ"))</f>
        <v>25.03.2026</v>
      </c>
      <c r="G139" s="29">
        <f>Общая!V135</f>
        <v>0.5625</v>
      </c>
      <c r="H139" s="32"/>
    </row>
    <row r="140" spans="2:8" ht="61.5" customHeight="1" x14ac:dyDescent="0.25">
      <c r="B140" s="16" t="str">
        <f>CONCATENATE(Общая!B136)</f>
        <v>133</v>
      </c>
      <c r="C140" s="8" t="str">
        <f>CONCATENATE(Общая!G136," ",Общая!H136," ",Общая!I136)</f>
        <v>Королев  Евгений Иванович</v>
      </c>
      <c r="D140" s="11" t="str">
        <f>Общая!E136</f>
        <v>АО "Транснефть Верхняя - Волга"</v>
      </c>
      <c r="E140" s="11" t="s">
        <v>37</v>
      </c>
      <c r="F140" s="10" t="str">
        <f>CONCATENATE(TEXT(Общая!U136,"ДД.ММ.ГГГГ"))</f>
        <v>25.03.2026</v>
      </c>
      <c r="G140" s="29">
        <f>Общая!V136</f>
        <v>0.5625</v>
      </c>
      <c r="H140" s="32"/>
    </row>
    <row r="141" spans="2:8" ht="61.5" customHeight="1" x14ac:dyDescent="0.25">
      <c r="B141" s="16" t="str">
        <f>CONCATENATE(Общая!B137)</f>
        <v>134</v>
      </c>
      <c r="C141" s="8" t="str">
        <f>CONCATENATE(Общая!G137," ",Общая!H137," ",Общая!I137)</f>
        <v>Натяганов Степан Георгиевич</v>
      </c>
      <c r="D141" s="11" t="str">
        <f>Общая!E137</f>
        <v xml:space="preserve">Общество с ограниченной ответственностью «ПАУЭР ПРОТЕКШН СЕРВИС» (ООО «ППС») </v>
      </c>
      <c r="E141" s="11" t="s">
        <v>37</v>
      </c>
      <c r="F141" s="10" t="str">
        <f>CONCATENATE(TEXT(Общая!U137,"ДД.ММ.ГГГГ"))</f>
        <v>25.03.2026</v>
      </c>
      <c r="G141" s="29">
        <f>Общая!V137</f>
        <v>0.5625</v>
      </c>
      <c r="H141" s="32"/>
    </row>
    <row r="142" spans="2:8" ht="61.5" customHeight="1" x14ac:dyDescent="0.25">
      <c r="B142" s="16" t="str">
        <f>CONCATENATE(Общая!B138)</f>
        <v>135</v>
      </c>
      <c r="C142" s="8" t="str">
        <f>CONCATENATE(Общая!G138," ",Общая!H138," ",Общая!I138)</f>
        <v>Шестопалов Даниил Валерьевич</v>
      </c>
      <c r="D142" s="11" t="str">
        <f>Общая!E138</f>
        <v xml:space="preserve">Общество с ограниченной ответственностью «ПАУЭР ПРОТЕКШН СЕРВИС» (ООО «ППС») </v>
      </c>
      <c r="E142" s="11" t="s">
        <v>37</v>
      </c>
      <c r="F142" s="10" t="str">
        <f>CONCATENATE(TEXT(Общая!U138,"ДД.ММ.ГГГГ"))</f>
        <v>25.03.2026</v>
      </c>
      <c r="G142" s="29">
        <f>Общая!V138</f>
        <v>0.5625</v>
      </c>
      <c r="H142" s="32"/>
    </row>
    <row r="143" spans="2:8" ht="61.5" customHeight="1" x14ac:dyDescent="0.25">
      <c r="B143" s="16" t="str">
        <f>CONCATENATE(Общая!B139)</f>
        <v>136</v>
      </c>
      <c r="C143" s="8" t="str">
        <f>CONCATENATE(Общая!G139," ",Общая!H139," ",Общая!I139)</f>
        <v>Коваленко Алексей Юрьевич</v>
      </c>
      <c r="D143" s="11" t="str">
        <f>Общая!E139</f>
        <v>ООО «Швейная фабрика «Виктория»</v>
      </c>
      <c r="E143" s="11" t="s">
        <v>37</v>
      </c>
      <c r="F143" s="10" t="str">
        <f>CONCATENATE(TEXT(Общая!U139,"ДД.ММ.ГГГГ"))</f>
        <v>25.03.2026</v>
      </c>
      <c r="G143" s="29">
        <f>Общая!V139</f>
        <v>0.5625</v>
      </c>
      <c r="H143" s="32"/>
    </row>
    <row r="144" spans="2:8" ht="61.5" customHeight="1" x14ac:dyDescent="0.25">
      <c r="B144" s="16" t="str">
        <f>CONCATENATE(Общая!B140)</f>
        <v>137</v>
      </c>
      <c r="C144" s="8" t="str">
        <f>CONCATENATE(Общая!G140," ",Общая!H140," ",Общая!I140)</f>
        <v>Мишлюк Александр Николаевич</v>
      </c>
      <c r="D144" s="11" t="str">
        <f>Общая!E140</f>
        <v>ООО «Швейная фабрика «Виктория»</v>
      </c>
      <c r="E144" s="11" t="s">
        <v>37</v>
      </c>
      <c r="F144" s="10" t="str">
        <f>CONCATENATE(TEXT(Общая!U140,"ДД.ММ.ГГГГ"))</f>
        <v>25.03.2026</v>
      </c>
      <c r="G144" s="29">
        <f>Общая!V140</f>
        <v>0.5625</v>
      </c>
      <c r="H144" s="32"/>
    </row>
    <row r="145" spans="2:8" ht="61.5" customHeight="1" x14ac:dyDescent="0.25">
      <c r="B145" s="16" t="str">
        <f>CONCATENATE(Общая!B141)</f>
        <v>138</v>
      </c>
      <c r="C145" s="8" t="str">
        <f>CONCATENATE(Общая!G141," ",Общая!H141," ",Общая!I141)</f>
        <v>Пономаренко Константин Владимирович</v>
      </c>
      <c r="D145" s="11" t="str">
        <f>Общая!E141</f>
        <v>ООО «Швейная фабрика «Виктория»</v>
      </c>
      <c r="E145" s="11" t="s">
        <v>37</v>
      </c>
      <c r="F145" s="10" t="str">
        <f>CONCATENATE(TEXT(Общая!U141,"ДД.ММ.ГГГГ"))</f>
        <v>25.03.2026</v>
      </c>
      <c r="G145" s="29">
        <f>Общая!V141</f>
        <v>0.5625</v>
      </c>
      <c r="H145" s="32"/>
    </row>
    <row r="146" spans="2:8" ht="61.5" customHeight="1" x14ac:dyDescent="0.25">
      <c r="B146" s="16" t="str">
        <f>CONCATENATE(Общая!B142)</f>
        <v>139</v>
      </c>
      <c r="C146" s="8" t="str">
        <f>CONCATENATE(Общая!G142," ",Общая!H142," ",Общая!I142)</f>
        <v>Тюриков Александр Валерьевич</v>
      </c>
      <c r="D146" s="11" t="str">
        <f>Общая!E142</f>
        <v>ООО «Швейная фабрика «Виктория»</v>
      </c>
      <c r="E146" s="11" t="s">
        <v>37</v>
      </c>
      <c r="F146" s="10" t="str">
        <f>CONCATENATE(TEXT(Общая!U142,"ДД.ММ.ГГГГ"))</f>
        <v>25.03.2026</v>
      </c>
      <c r="G146" s="29">
        <f>Общая!V142</f>
        <v>0.5625</v>
      </c>
      <c r="H146" s="32"/>
    </row>
    <row r="147" spans="2:8" ht="61.5" customHeight="1" x14ac:dyDescent="0.25">
      <c r="B147" s="16" t="str">
        <f>CONCATENATE(Общая!B143)</f>
        <v>140</v>
      </c>
      <c r="C147" s="8" t="str">
        <f>CONCATENATE(Общая!G143," ",Общая!H143," ",Общая!I143)</f>
        <v>Жидков Михаил Александрович</v>
      </c>
      <c r="D147" s="11" t="str">
        <f>Общая!E143</f>
        <v>АО "Илим Гофра"</v>
      </c>
      <c r="E147" s="11" t="s">
        <v>37</v>
      </c>
      <c r="F147" s="10" t="str">
        <f>CONCATENATE(TEXT(Общая!U143,"ДД.ММ.ГГГГ"))</f>
        <v>25.03.2026</v>
      </c>
      <c r="G147" s="29">
        <f>Общая!V143</f>
        <v>0.58333333333333304</v>
      </c>
      <c r="H147" s="32"/>
    </row>
    <row r="148" spans="2:8" ht="61.5" customHeight="1" x14ac:dyDescent="0.25">
      <c r="B148" s="16" t="str">
        <f>CONCATENATE(Общая!B144)</f>
        <v>141</v>
      </c>
      <c r="C148" s="8" t="str">
        <f>CONCATENATE(Общая!G144," ",Общая!H144," ",Общая!I144)</f>
        <v>Маркелов Игорь Валерьевич</v>
      </c>
      <c r="D148" s="11" t="str">
        <f>Общая!E144</f>
        <v>ООО "Энцелад Сервис"</v>
      </c>
      <c r="E148" s="11" t="s">
        <v>37</v>
      </c>
      <c r="F148" s="10" t="str">
        <f>CONCATENATE(TEXT(Общая!U144,"ДД.ММ.ГГГГ"))</f>
        <v>25.03.2026</v>
      </c>
      <c r="G148" s="29">
        <f>Общая!V144</f>
        <v>0.58333333333333304</v>
      </c>
      <c r="H148" s="32"/>
    </row>
    <row r="149" spans="2:8" ht="61.5" customHeight="1" x14ac:dyDescent="0.25">
      <c r="B149" s="16" t="str">
        <f>CONCATENATE(Общая!B145)</f>
        <v>142</v>
      </c>
      <c r="C149" s="8" t="str">
        <f>CONCATENATE(Общая!G145," ",Общая!H145," ",Общая!I145)</f>
        <v>Муратов Эдеард Ринатович</v>
      </c>
      <c r="D149" s="11" t="str">
        <f>Общая!E145</f>
        <v>ООО "КАПЭКС"</v>
      </c>
      <c r="E149" s="11" t="s">
        <v>37</v>
      </c>
      <c r="F149" s="10" t="str">
        <f>CONCATENATE(TEXT(Общая!U145,"ДД.ММ.ГГГГ"))</f>
        <v>25.03.2026</v>
      </c>
      <c r="G149" s="29">
        <f>Общая!V145</f>
        <v>0.58333333333333304</v>
      </c>
      <c r="H149" s="32"/>
    </row>
    <row r="150" spans="2:8" ht="61.5" customHeight="1" x14ac:dyDescent="0.25">
      <c r="B150" s="16" t="str">
        <f>CONCATENATE(Общая!B146)</f>
        <v>143</v>
      </c>
      <c r="C150" s="8" t="str">
        <f>CONCATENATE(Общая!G146," ",Общая!H146," ",Общая!I146)</f>
        <v>Семков Алексей Сергеевич</v>
      </c>
      <c r="D150" s="11" t="str">
        <f>Общая!E146</f>
        <v>АО "Арсенал" КрЗПП</v>
      </c>
      <c r="E150" s="11" t="s">
        <v>37</v>
      </c>
      <c r="F150" s="10" t="str">
        <f>CONCATENATE(TEXT(Общая!U146,"ДД.ММ.ГГГГ"))</f>
        <v>25.03.2026</v>
      </c>
      <c r="G150" s="29">
        <f>Общая!V146</f>
        <v>0.58333333333333304</v>
      </c>
      <c r="H150" s="32"/>
    </row>
    <row r="151" spans="2:8" ht="61.5" customHeight="1" x14ac:dyDescent="0.25">
      <c r="B151" s="16" t="str">
        <f>CONCATENATE(Общая!B147)</f>
        <v>144</v>
      </c>
      <c r="C151" s="8" t="str">
        <f>CONCATENATE(Общая!G147," ",Общая!H147," ",Общая!I147)</f>
        <v>Рощупкин Сергей Михайлович</v>
      </c>
      <c r="D151" s="11" t="str">
        <f>Общая!E147</f>
        <v>АО "Арсенал" КрЗПП</v>
      </c>
      <c r="E151" s="11" t="s">
        <v>37</v>
      </c>
      <c r="F151" s="10" t="str">
        <f>CONCATENATE(TEXT(Общая!U147,"ДД.ММ.ГГГГ"))</f>
        <v>25.03.2026</v>
      </c>
      <c r="G151" s="29">
        <f>Общая!V147</f>
        <v>0.58333333333333304</v>
      </c>
      <c r="H151" s="32"/>
    </row>
    <row r="152" spans="2:8" ht="61.5" customHeight="1" x14ac:dyDescent="0.25">
      <c r="B152" s="16" t="str">
        <f>CONCATENATE(Общая!B148)</f>
        <v>145</v>
      </c>
      <c r="C152" s="8" t="str">
        <f>CONCATENATE(Общая!G148," ",Общая!H148," ",Общая!I148)</f>
        <v>Руднев Юрий Александрович</v>
      </c>
      <c r="D152" s="11" t="str">
        <f>Общая!E148</f>
        <v>АО "Арсенал" КрЗПП</v>
      </c>
      <c r="E152" s="11" t="s">
        <v>37</v>
      </c>
      <c r="F152" s="10" t="str">
        <f>CONCATENATE(TEXT(Общая!U148,"ДД.ММ.ГГГГ"))</f>
        <v>25.03.2026</v>
      </c>
      <c r="G152" s="29">
        <f>Общая!V148</f>
        <v>0.58333333333333304</v>
      </c>
      <c r="H152" s="32"/>
    </row>
    <row r="153" spans="2:8" ht="61.5" customHeight="1" x14ac:dyDescent="0.25">
      <c r="B153" s="16" t="str">
        <f>CONCATENATE(Общая!B149)</f>
        <v>146</v>
      </c>
      <c r="C153" s="8" t="str">
        <f>CONCATENATE(Общая!G149," ",Общая!H149," ",Общая!I149)</f>
        <v>Рахманов Шерзод Тулкинович</v>
      </c>
      <c r="D153" s="11" t="str">
        <f>Общая!E149</f>
        <v>АО "Арсенал" КрЗПП</v>
      </c>
      <c r="E153" s="11" t="s">
        <v>37</v>
      </c>
      <c r="F153" s="10" t="str">
        <f>CONCATENATE(TEXT(Общая!U149,"ДД.ММ.ГГГГ"))</f>
        <v>25.03.2026</v>
      </c>
      <c r="G153" s="29">
        <f>Общая!V149</f>
        <v>0.58333333333333304</v>
      </c>
      <c r="H153" s="32"/>
    </row>
    <row r="154" spans="2:8" ht="61.5" customHeight="1" x14ac:dyDescent="0.25">
      <c r="B154" s="16" t="str">
        <f>CONCATENATE(Общая!B150)</f>
        <v>147</v>
      </c>
      <c r="C154" s="8" t="str">
        <f>CONCATENATE(Общая!G150," ",Общая!H150," ",Общая!I150)</f>
        <v>Калинин  Сергей  Евгеньевич</v>
      </c>
      <c r="D154" s="11" t="str">
        <f>Общая!E150</f>
        <v>Индивидуальный предприниматель Фокин Алексей Валерьевич</v>
      </c>
      <c r="E154" s="11" t="s">
        <v>37</v>
      </c>
      <c r="F154" s="10" t="str">
        <f>CONCATENATE(TEXT(Общая!U150,"ДД.ММ.ГГГГ"))</f>
        <v>25.03.2026</v>
      </c>
      <c r="G154" s="29">
        <f>Общая!V150</f>
        <v>0.58333333333333304</v>
      </c>
      <c r="H154" s="32"/>
    </row>
    <row r="155" spans="2:8" ht="61.5" customHeight="1" x14ac:dyDescent="0.25">
      <c r="B155" s="16" t="str">
        <f>CONCATENATE(Общая!B151)</f>
        <v>148</v>
      </c>
      <c r="C155" s="8" t="str">
        <f>CONCATENATE(Общая!G151," ",Общая!H151," ",Общая!I151)</f>
        <v>Дорофеев  Николай Витальевич</v>
      </c>
      <c r="D155" s="11" t="str">
        <f>Общая!E151</f>
        <v>МАУ стадион "Спартак"</v>
      </c>
      <c r="E155" s="11" t="s">
        <v>37</v>
      </c>
      <c r="F155" s="10" t="str">
        <f>CONCATENATE(TEXT(Общая!U151,"ДД.ММ.ГГГГ"))</f>
        <v>25.03.2026</v>
      </c>
      <c r="G155" s="29">
        <f>Общая!V151</f>
        <v>0.58333333333333304</v>
      </c>
      <c r="H155" s="32"/>
    </row>
    <row r="156" spans="2:8" ht="61.5" customHeight="1" x14ac:dyDescent="0.25">
      <c r="B156" s="16" t="str">
        <f>CONCATENATE(Общая!B152)</f>
        <v>149</v>
      </c>
      <c r="C156" s="8" t="str">
        <f>CONCATENATE(Общая!G152," ",Общая!H152," ",Общая!I152)</f>
        <v>Мехов Дмитрий Сергеевич</v>
      </c>
      <c r="D156" s="11" t="str">
        <f>Общая!E152</f>
        <v>ООО "ЛИГА"</v>
      </c>
      <c r="E156" s="11" t="s">
        <v>37</v>
      </c>
      <c r="F156" s="10" t="str">
        <f>CONCATENATE(TEXT(Общая!U152,"ДД.ММ.ГГГГ"))</f>
        <v>25.03.2026</v>
      </c>
      <c r="G156" s="29">
        <f>Общая!V152</f>
        <v>0.58333333333333304</v>
      </c>
      <c r="H156" s="32"/>
    </row>
    <row r="157" spans="2:8" ht="61.5" customHeight="1" x14ac:dyDescent="0.25">
      <c r="B157" s="16" t="str">
        <f>CONCATENATE(Общая!B153)</f>
        <v>150</v>
      </c>
      <c r="C157" s="8" t="str">
        <f>CONCATENATE(Общая!G153," ",Общая!H153," ",Общая!I153)</f>
        <v>Михайлов  Александр  Викторович</v>
      </c>
      <c r="D157" s="11" t="str">
        <f>Общая!E153</f>
        <v>ООО "ТАРКЕТТ СОММЕР"</v>
      </c>
      <c r="E157" s="11" t="s">
        <v>37</v>
      </c>
      <c r="F157" s="10" t="str">
        <f>CONCATENATE(TEXT(Общая!U153,"ДД.ММ.ГГГГ"))</f>
        <v>25.03.2026</v>
      </c>
      <c r="G157" s="29">
        <f>Общая!V153</f>
        <v>0.58333333333333304</v>
      </c>
      <c r="H157" s="32"/>
    </row>
    <row r="158" spans="2:8" ht="61.5" customHeight="1" x14ac:dyDescent="0.25">
      <c r="B158" s="16" t="str">
        <f>CONCATENATE(Общая!B154)</f>
        <v>151</v>
      </c>
      <c r="C158" s="8" t="str">
        <f>CONCATENATE(Общая!G154," ",Общая!H154," ",Общая!I154)</f>
        <v>Новиков Александр Михайлович</v>
      </c>
      <c r="D158" s="11" t="str">
        <f>Общая!E154</f>
        <v>ООО "Метро Вэрхаус Ногинск"</v>
      </c>
      <c r="E158" s="11" t="s">
        <v>37</v>
      </c>
      <c r="F158" s="10" t="str">
        <f>CONCATENATE(TEXT(Общая!U154,"ДД.ММ.ГГГГ"))</f>
        <v>25.03.2026</v>
      </c>
      <c r="G158" s="29">
        <f>Общая!V154</f>
        <v>0.58333333333333304</v>
      </c>
      <c r="H158" s="32"/>
    </row>
    <row r="159" spans="2:8" ht="61.5" customHeight="1" x14ac:dyDescent="0.25">
      <c r="B159" s="16" t="str">
        <f>CONCATENATE(Общая!B155)</f>
        <v>152</v>
      </c>
      <c r="C159" s="8" t="str">
        <f>CONCATENATE(Общая!G155," ",Общая!H155," ",Общая!I155)</f>
        <v>Квасов Олег Викторович</v>
      </c>
      <c r="D159" s="11" t="str">
        <f>Общая!E155</f>
        <v xml:space="preserve"> ООО "Стройсоюз"</v>
      </c>
      <c r="E159" s="11" t="s">
        <v>37</v>
      </c>
      <c r="F159" s="10" t="str">
        <f>CONCATENATE(TEXT(Общая!U155,"ДД.ММ.ГГГГ"))</f>
        <v>25.03.2026</v>
      </c>
      <c r="G159" s="29">
        <f>Общая!V155</f>
        <v>0.58333333333333304</v>
      </c>
      <c r="H159" s="32"/>
    </row>
    <row r="160" spans="2:8" ht="61.5" customHeight="1" x14ac:dyDescent="0.25">
      <c r="B160" s="16" t="str">
        <f>CONCATENATE(Общая!B156)</f>
        <v>153</v>
      </c>
      <c r="C160" s="8" t="str">
        <f>CONCATENATE(Общая!G156," ",Общая!H156," ",Общая!I156)</f>
        <v>Чега Майя Михайловна</v>
      </c>
      <c r="D160" s="11" t="str">
        <f>Общая!E156</f>
        <v>МБУ ДМ "МЦ "Выбор"</v>
      </c>
      <c r="E160" s="11" t="s">
        <v>37</v>
      </c>
      <c r="F160" s="10" t="str">
        <f>CONCATENATE(TEXT(Общая!U156,"ДД.ММ.ГГГГ"))</f>
        <v>25.03.2026</v>
      </c>
      <c r="G160" s="29">
        <f>Общая!V156</f>
        <v>0.58333333333333304</v>
      </c>
      <c r="H160" s="32"/>
    </row>
    <row r="161" spans="2:8" ht="61.5" customHeight="1" x14ac:dyDescent="0.25">
      <c r="B161" s="16" t="str">
        <f>CONCATENATE(Общая!B157)</f>
        <v>154</v>
      </c>
      <c r="C161" s="8" t="str">
        <f>CONCATENATE(Общая!G157," ",Общая!H157," ",Общая!I157)</f>
        <v>Куликов Александр Рюрикович</v>
      </c>
      <c r="D161" s="11" t="str">
        <f>Общая!E157</f>
        <v>ООО ПК "ЭЛЬГЛАСС"</v>
      </c>
      <c r="E161" s="11" t="s">
        <v>37</v>
      </c>
      <c r="F161" s="10" t="str">
        <f>CONCATENATE(TEXT(Общая!U157,"ДД.ММ.ГГГГ"))</f>
        <v>25.03.2026</v>
      </c>
      <c r="G161" s="29">
        <f>Общая!V157</f>
        <v>0.58333333333333304</v>
      </c>
      <c r="H161" s="32"/>
    </row>
    <row r="162" spans="2:8" ht="61.5" customHeight="1" x14ac:dyDescent="0.25">
      <c r="B162" s="16" t="str">
        <f>CONCATENATE(Общая!B158)</f>
        <v>155</v>
      </c>
      <c r="C162" s="8" t="str">
        <f>CONCATENATE(Общая!G158," ",Общая!H158," ",Общая!I158)</f>
        <v>Сульдин Дмитрий Николаевич</v>
      </c>
      <c r="D162" s="11" t="str">
        <f>Общая!E158</f>
        <v>ООО ПК "ЭЛЬГЛАСС"</v>
      </c>
      <c r="E162" s="11" t="s">
        <v>37</v>
      </c>
      <c r="F162" s="10" t="str">
        <f>CONCATENATE(TEXT(Общая!U158,"ДД.ММ.ГГГГ"))</f>
        <v>25.03.2026</v>
      </c>
      <c r="G162" s="29">
        <f>Общая!V158</f>
        <v>0.58333333333333304</v>
      </c>
      <c r="H162" s="32"/>
    </row>
    <row r="163" spans="2:8" ht="61.5" customHeight="1" x14ac:dyDescent="0.25">
      <c r="B163" s="16" t="str">
        <f>CONCATENATE(Общая!B159)</f>
        <v>156</v>
      </c>
      <c r="C163" s="8" t="str">
        <f>CONCATENATE(Общая!G159," ",Общая!H159," ",Общая!I159)</f>
        <v>Кузнецов Юрий Николаевич</v>
      </c>
      <c r="D163" s="11" t="str">
        <f>Общая!E159</f>
        <v>ООО ПК "ЭЛЬГЛАСС"</v>
      </c>
      <c r="E163" s="11" t="s">
        <v>37</v>
      </c>
      <c r="F163" s="10" t="str">
        <f>CONCATENATE(TEXT(Общая!U159,"ДД.ММ.ГГГГ"))</f>
        <v>25.03.2026</v>
      </c>
      <c r="G163" s="29">
        <f>Общая!V159</f>
        <v>0.58333333333333304</v>
      </c>
      <c r="H163" s="32"/>
    </row>
    <row r="164" spans="2:8" ht="61.5" customHeight="1" x14ac:dyDescent="0.25">
      <c r="B164" s="16" t="str">
        <f>CONCATENATE(Общая!B160)</f>
        <v>157</v>
      </c>
      <c r="C164" s="8" t="str">
        <f>CONCATENATE(Общая!G160," ",Общая!H160," ",Общая!I160)</f>
        <v>Попов Александр Сергеевич</v>
      </c>
      <c r="D164" s="11" t="str">
        <f>Общая!E160</f>
        <v>АО "Металлоторг"</v>
      </c>
      <c r="E164" s="11" t="s">
        <v>37</v>
      </c>
      <c r="F164" s="10" t="str">
        <f>CONCATENATE(TEXT(Общая!U160,"ДД.ММ.ГГГГ"))</f>
        <v>25.03.2026</v>
      </c>
      <c r="G164" s="29">
        <f>Общая!V160</f>
        <v>0.58333333333333304</v>
      </c>
      <c r="H164" s="32"/>
    </row>
    <row r="165" spans="2:8" ht="61.5" customHeight="1" x14ac:dyDescent="0.25">
      <c r="B165" s="16" t="str">
        <f>CONCATENATE(Общая!B161)</f>
        <v>158</v>
      </c>
      <c r="C165" s="8" t="str">
        <f>CONCATENATE(Общая!G161," ",Общая!H161," ",Общая!I161)</f>
        <v>Струтовский Игорь Юрьевич</v>
      </c>
      <c r="D165" s="11" t="str">
        <f>Общая!E161</f>
        <v>МАУС "ОСЗК"</v>
      </c>
      <c r="E165" s="11" t="s">
        <v>37</v>
      </c>
      <c r="F165" s="10" t="str">
        <f>CONCATENATE(TEXT(Общая!U161,"ДД.ММ.ГГГГ"))</f>
        <v>25.03.2026</v>
      </c>
      <c r="G165" s="29">
        <f>Общая!V161</f>
        <v>0.60416666666666696</v>
      </c>
      <c r="H165" s="32"/>
    </row>
    <row r="166" spans="2:8" ht="61.5" customHeight="1" x14ac:dyDescent="0.25">
      <c r="B166" s="16" t="str">
        <f>CONCATENATE(Общая!B162)</f>
        <v>159</v>
      </c>
      <c r="C166" s="8" t="str">
        <f>CONCATENATE(Общая!G162," ",Общая!H162," ",Общая!I162)</f>
        <v>Ростов Михаил Владимирович</v>
      </c>
      <c r="D166" s="11" t="str">
        <f>Общая!E162</f>
        <v>ООО "Авиационный центр"</v>
      </c>
      <c r="E166" s="11" t="s">
        <v>37</v>
      </c>
      <c r="F166" s="10" t="str">
        <f>CONCATENATE(TEXT(Общая!U162,"ДД.ММ.ГГГГ"))</f>
        <v>25.03.2026</v>
      </c>
      <c r="G166" s="29">
        <f>Общая!V162</f>
        <v>0.60416666666666696</v>
      </c>
      <c r="H166" s="32"/>
    </row>
    <row r="167" spans="2:8" ht="61.5" customHeight="1" x14ac:dyDescent="0.25">
      <c r="B167" s="16" t="str">
        <f>CONCATENATE(Общая!B163)</f>
        <v>160</v>
      </c>
      <c r="C167" s="8" t="str">
        <f>CONCATENATE(Общая!G163," ",Общая!H163," ",Общая!I163)</f>
        <v>Мешков Егор Борисович</v>
      </c>
      <c r="D167" s="11" t="str">
        <f>Общая!E163</f>
        <v>ООО "Уни пак"</v>
      </c>
      <c r="E167" s="11" t="s">
        <v>37</v>
      </c>
      <c r="F167" s="10" t="str">
        <f>CONCATENATE(TEXT(Общая!U163,"ДД.ММ.ГГГГ"))</f>
        <v>25.03.2026</v>
      </c>
      <c r="G167" s="29">
        <f>Общая!V163</f>
        <v>0.60416666666666696</v>
      </c>
      <c r="H167" s="32"/>
    </row>
    <row r="168" spans="2:8" ht="61.5" customHeight="1" x14ac:dyDescent="0.25">
      <c r="B168" s="16" t="str">
        <f>CONCATENATE(Общая!B164)</f>
        <v>161</v>
      </c>
      <c r="C168" s="8" t="str">
        <f>CONCATENATE(Общая!G164," ",Общая!H164," ",Общая!I164)</f>
        <v>Закарян Валерий Вараздатович</v>
      </c>
      <c r="D168" s="11" t="str">
        <f>Общая!E164</f>
        <v>ООО "Фасилити Коломна"</v>
      </c>
      <c r="E168" s="11" t="s">
        <v>37</v>
      </c>
      <c r="F168" s="10" t="str">
        <f>CONCATENATE(TEXT(Общая!U164,"ДД.ММ.ГГГГ"))</f>
        <v>25.03.2026</v>
      </c>
      <c r="G168" s="29">
        <f>Общая!V164</f>
        <v>0.60416666666666696</v>
      </c>
      <c r="H168" s="32"/>
    </row>
    <row r="169" spans="2:8" ht="61.5" customHeight="1" x14ac:dyDescent="0.25">
      <c r="B169" s="16" t="str">
        <f>CONCATENATE(Общая!B165)</f>
        <v>162</v>
      </c>
      <c r="C169" s="8" t="str">
        <f>CONCATENATE(Общая!G165," ",Общая!H165," ",Общая!I165)</f>
        <v>Алюшев Рустам Мунирович</v>
      </c>
      <c r="D169" s="11" t="str">
        <f>Общая!E165</f>
        <v>ООО "Фасилити Коломна"</v>
      </c>
      <c r="E169" s="11" t="s">
        <v>37</v>
      </c>
      <c r="F169" s="10" t="str">
        <f>CONCATENATE(TEXT(Общая!U165,"ДД.ММ.ГГГГ"))</f>
        <v>25.03.2026</v>
      </c>
      <c r="G169" s="29">
        <f>Общая!V165</f>
        <v>0.60416666666666696</v>
      </c>
      <c r="H169" s="32"/>
    </row>
    <row r="170" spans="2:8" ht="61.5" customHeight="1" x14ac:dyDescent="0.25">
      <c r="B170" s="16" t="str">
        <f>CONCATENATE(Общая!B166)</f>
        <v>163</v>
      </c>
      <c r="C170" s="8" t="str">
        <f>CONCATENATE(Общая!G166," ",Общая!H166," ",Общая!I166)</f>
        <v>Власов Владимир Дмитрниевич</v>
      </c>
      <c r="D170" s="11" t="str">
        <f>Общая!E166</f>
        <v>ООО "Фасилити Коломна"</v>
      </c>
      <c r="E170" s="11" t="s">
        <v>37</v>
      </c>
      <c r="F170" s="10" t="str">
        <f>CONCATENATE(TEXT(Общая!U166,"ДД.ММ.ГГГГ"))</f>
        <v>25.03.2026</v>
      </c>
      <c r="G170" s="29">
        <f>Общая!V166</f>
        <v>0.60416666666666696</v>
      </c>
      <c r="H170" s="32"/>
    </row>
    <row r="171" spans="2:8" ht="61.5" customHeight="1" x14ac:dyDescent="0.25">
      <c r="B171" s="16" t="str">
        <f>CONCATENATE(Общая!B167)</f>
        <v>164</v>
      </c>
      <c r="C171" s="8" t="str">
        <f>CONCATENATE(Общая!G167," ",Общая!H167," ",Общая!I167)</f>
        <v>Юнаш Виталий Александрович</v>
      </c>
      <c r="D171" s="11" t="str">
        <f>Общая!E167</f>
        <v>ООО "Фасилити Коломна"</v>
      </c>
      <c r="E171" s="11" t="s">
        <v>37</v>
      </c>
      <c r="F171" s="10" t="str">
        <f>CONCATENATE(TEXT(Общая!U167,"ДД.ММ.ГГГГ"))</f>
        <v>25.03.2026</v>
      </c>
      <c r="G171" s="29">
        <f>Общая!V167</f>
        <v>0.60416666666666696</v>
      </c>
      <c r="H171" s="32"/>
    </row>
    <row r="172" spans="2:8" ht="61.5" customHeight="1" x14ac:dyDescent="0.25">
      <c r="B172" s="16" t="str">
        <f>CONCATENATE(Общая!B168)</f>
        <v>165</v>
      </c>
      <c r="C172" s="8" t="str">
        <f>CONCATENATE(Общая!G168," ",Общая!H168," ",Общая!I168)</f>
        <v>Поконечени Григори Борисович</v>
      </c>
      <c r="D172" s="11" t="str">
        <f>Общая!E168</f>
        <v>ООО "Уни пак"</v>
      </c>
      <c r="E172" s="11" t="s">
        <v>37</v>
      </c>
      <c r="F172" s="10" t="str">
        <f>CONCATENATE(TEXT(Общая!U168,"ДД.ММ.ГГГГ"))</f>
        <v>25.03.2026</v>
      </c>
      <c r="G172" s="29">
        <f>Общая!V168</f>
        <v>0.60416666666666696</v>
      </c>
      <c r="H172" s="32"/>
    </row>
    <row r="173" spans="2:8" ht="61.5" customHeight="1" x14ac:dyDescent="0.25">
      <c r="B173" s="16" t="str">
        <f>CONCATENATE(Общая!B169)</f>
        <v>166</v>
      </c>
      <c r="C173" s="8" t="str">
        <f>CONCATENATE(Общая!G169," ",Общая!H169," ",Общая!I169)</f>
        <v>Хапов Андрей Сергеевич</v>
      </c>
      <c r="D173" s="11" t="str">
        <f>Общая!E169</f>
        <v>ООО "ТАМОН"</v>
      </c>
      <c r="E173" s="11" t="s">
        <v>37</v>
      </c>
      <c r="F173" s="10" t="str">
        <f>CONCATENATE(TEXT(Общая!U169,"ДД.ММ.ГГГГ"))</f>
        <v>25.03.2026</v>
      </c>
      <c r="G173" s="29">
        <f>Общая!V169</f>
        <v>0.60416666666666696</v>
      </c>
      <c r="H173" s="32"/>
    </row>
    <row r="174" spans="2:8" ht="61.5" customHeight="1" x14ac:dyDescent="0.25">
      <c r="B174" s="16" t="str">
        <f>CONCATENATE(Общая!B170)</f>
        <v>167</v>
      </c>
      <c r="C174" s="8" t="str">
        <f>CONCATENATE(Общая!G170," ",Общая!H170," ",Общая!I170)</f>
        <v>Щепаков Алексей Юрьевич</v>
      </c>
      <c r="D174" s="11" t="str">
        <f>Общая!E170</f>
        <v>ФКП "НИО "НИО "ГБИП России"</v>
      </c>
      <c r="E174" s="11" t="s">
        <v>37</v>
      </c>
      <c r="F174" s="10" t="str">
        <f>CONCATENATE(TEXT(Общая!U170,"ДД.ММ.ГГГГ"))</f>
        <v>25.03.2026</v>
      </c>
      <c r="G174" s="29">
        <f>Общая!V170</f>
        <v>0.60416666666666696</v>
      </c>
      <c r="H174" s="32"/>
    </row>
    <row r="175" spans="2:8" ht="61.5" customHeight="1" x14ac:dyDescent="0.25">
      <c r="B175" s="16" t="str">
        <f>CONCATENATE(Общая!B171)</f>
        <v>168</v>
      </c>
      <c r="C175" s="8" t="str">
        <f>CONCATENATE(Общая!G171," ",Общая!H171," ",Общая!I171)</f>
        <v>Семигонов Андрей Владимирович</v>
      </c>
      <c r="D175" s="11" t="str">
        <f>Общая!E171</f>
        <v>АИспП «Минэкс-Тест»</v>
      </c>
      <c r="E175" s="11" t="s">
        <v>37</v>
      </c>
      <c r="F175" s="10" t="str">
        <f>CONCATENATE(TEXT(Общая!U171,"ДД.ММ.ГГГГ"))</f>
        <v>25.03.2026</v>
      </c>
      <c r="G175" s="29">
        <f>Общая!V171</f>
        <v>0.60416666666666696</v>
      </c>
      <c r="H175" s="32"/>
    </row>
    <row r="176" spans="2:8" ht="61.5" customHeight="1" x14ac:dyDescent="0.25">
      <c r="B176" s="16" t="str">
        <f>CONCATENATE(Общая!B172)</f>
        <v>169</v>
      </c>
      <c r="C176" s="8" t="str">
        <f>CONCATENATE(Общая!G172," ",Общая!H172," ",Общая!I172)</f>
        <v>Москвин Николай  Сергеевич</v>
      </c>
      <c r="D176" s="11" t="str">
        <f>Общая!E172</f>
        <v>АИспП «Минэкс-Тест»</v>
      </c>
      <c r="E176" s="11" t="s">
        <v>37</v>
      </c>
      <c r="F176" s="10" t="str">
        <f>CONCATENATE(TEXT(Общая!U172,"ДД.ММ.ГГГГ"))</f>
        <v>25.03.2026</v>
      </c>
      <c r="G176" s="29">
        <f>Общая!V172</f>
        <v>0.60416666666666696</v>
      </c>
      <c r="H176" s="32"/>
    </row>
    <row r="177" spans="2:8" ht="61.5" customHeight="1" x14ac:dyDescent="0.25">
      <c r="B177" s="16" t="str">
        <f>CONCATENATE(Общая!B173)</f>
        <v>170</v>
      </c>
      <c r="C177" s="8" t="str">
        <f>CONCATENATE(Общая!G173," ",Общая!H173," ",Общая!I173)</f>
        <v>Иванов  Юрий  Михайлович</v>
      </c>
      <c r="D177" s="11" t="str">
        <f>Общая!E173</f>
        <v>ООО "Серпуховская Бумага"</v>
      </c>
      <c r="E177" s="11" t="s">
        <v>37</v>
      </c>
      <c r="F177" s="10" t="str">
        <f>CONCATENATE(TEXT(Общая!U173,"ДД.ММ.ГГГГ"))</f>
        <v>25.03.2026</v>
      </c>
      <c r="G177" s="29">
        <f>Общая!V173</f>
        <v>0.60416666666666696</v>
      </c>
      <c r="H177" s="32"/>
    </row>
    <row r="178" spans="2:8" ht="61.5" customHeight="1" x14ac:dyDescent="0.25">
      <c r="B178" s="16" t="str">
        <f>CONCATENATE(Общая!B174)</f>
        <v>171</v>
      </c>
      <c r="C178" s="8" t="str">
        <f>CONCATENATE(Общая!G174," ",Общая!H174," ",Общая!I174)</f>
        <v>Сураев Александр Иванович</v>
      </c>
      <c r="D178" s="11" t="str">
        <f>Общая!E174</f>
        <v>ООО "ИВЕРОН"</v>
      </c>
      <c r="E178" s="11" t="s">
        <v>37</v>
      </c>
      <c r="F178" s="10" t="str">
        <f>CONCATENATE(TEXT(Общая!U174,"ДД.ММ.ГГГГ"))</f>
        <v>25.03.2026</v>
      </c>
      <c r="G178" s="29">
        <f>Общая!V174</f>
        <v>0.60416666666666696</v>
      </c>
      <c r="H178" s="32"/>
    </row>
    <row r="179" spans="2:8" ht="61.5" customHeight="1" x14ac:dyDescent="0.25">
      <c r="B179" s="16" t="str">
        <f>CONCATENATE(Общая!B175)</f>
        <v>172</v>
      </c>
      <c r="C179" s="8" t="str">
        <f>CONCATENATE(Общая!G175," ",Общая!H175," ",Общая!I175)</f>
        <v>Зотов  Владислав Вячеславович</v>
      </c>
      <c r="D179" s="11" t="str">
        <f>Общая!E175</f>
        <v>ООО "ИВЕРОН"</v>
      </c>
      <c r="E179" s="11" t="s">
        <v>37</v>
      </c>
      <c r="F179" s="10" t="str">
        <f>CONCATENATE(TEXT(Общая!U175,"ДД.ММ.ГГГГ"))</f>
        <v>25.03.2026</v>
      </c>
      <c r="G179" s="29">
        <f>Общая!V175</f>
        <v>0.625</v>
      </c>
      <c r="H179" s="32"/>
    </row>
    <row r="180" spans="2:8" ht="61.5" customHeight="1" x14ac:dyDescent="0.25">
      <c r="B180" s="16" t="str">
        <f>CONCATENATE(Общая!B176)</f>
        <v>173</v>
      </c>
      <c r="C180" s="8" t="str">
        <f>CONCATENATE(Общая!G176," ",Общая!H176," ",Общая!I176)</f>
        <v>Малышев Сергей Борисович</v>
      </c>
      <c r="D180" s="11" t="str">
        <f>Общая!E176</f>
        <v>АНО "ШКОЛА"ПРЕЗИДЕНТ"</v>
      </c>
      <c r="E180" s="11" t="s">
        <v>37</v>
      </c>
      <c r="F180" s="10" t="str">
        <f>CONCATENATE(TEXT(Общая!U176,"ДД.ММ.ГГГГ"))</f>
        <v>25.03.2026</v>
      </c>
      <c r="G180" s="29">
        <f>Общая!V176</f>
        <v>0.625</v>
      </c>
      <c r="H180" s="32"/>
    </row>
    <row r="181" spans="2:8" ht="61.5" customHeight="1" x14ac:dyDescent="0.25">
      <c r="B181" s="16" t="str">
        <f>CONCATENATE(Общая!B177)</f>
        <v>174</v>
      </c>
      <c r="C181" s="8" t="str">
        <f>CONCATENATE(Общая!G177," ",Общая!H177," ",Общая!I177)</f>
        <v>Ибрагимов  Руслан Ариф оглы</v>
      </c>
      <c r="D181" s="11" t="str">
        <f>Общая!E177</f>
        <v>Банк ГПБ (АО)                                             ф-л "Центральный"</v>
      </c>
      <c r="E181" s="11" t="s">
        <v>37</v>
      </c>
      <c r="F181" s="10" t="str">
        <f>CONCATENATE(TEXT(Общая!U177,"ДД.ММ.ГГГГ"))</f>
        <v>25.03.2026</v>
      </c>
      <c r="G181" s="29">
        <f>Общая!V177</f>
        <v>0.625</v>
      </c>
      <c r="H181" s="32"/>
    </row>
    <row r="182" spans="2:8" ht="61.5" customHeight="1" x14ac:dyDescent="0.25">
      <c r="B182" s="16" t="str">
        <f>CONCATENATE(Общая!B178)</f>
        <v>175</v>
      </c>
      <c r="C182" s="8" t="str">
        <f>CONCATENATE(Общая!G178," ",Общая!H178," ",Общая!I178)</f>
        <v>Симуков Александр Васильевич</v>
      </c>
      <c r="D182" s="11" t="str">
        <f>Общая!E178</f>
        <v>ООО "Жилкомсоюз"</v>
      </c>
      <c r="E182" s="11" t="s">
        <v>37</v>
      </c>
      <c r="F182" s="10" t="str">
        <f>CONCATENATE(TEXT(Общая!U178,"ДД.ММ.ГГГГ"))</f>
        <v>25.03.2026</v>
      </c>
      <c r="G182" s="29">
        <f>Общая!V178</f>
        <v>0.625</v>
      </c>
      <c r="H182" s="32"/>
    </row>
    <row r="183" spans="2:8" ht="61.5" customHeight="1" x14ac:dyDescent="0.25">
      <c r="B183" s="16" t="str">
        <f>CONCATENATE(Общая!B179)</f>
        <v>176</v>
      </c>
      <c r="C183" s="8" t="str">
        <f>CONCATENATE(Общая!G179," ",Общая!H179," ",Общая!I179)</f>
        <v>Астахов Сергей Александрович</v>
      </c>
      <c r="D183" s="11" t="str">
        <f>Общая!E179</f>
        <v>ООО "Жилкомсоюз"</v>
      </c>
      <c r="E183" s="11" t="s">
        <v>37</v>
      </c>
      <c r="F183" s="10" t="str">
        <f>CONCATENATE(TEXT(Общая!U179,"ДД.ММ.ГГГГ"))</f>
        <v>25.03.2026</v>
      </c>
      <c r="G183" s="29">
        <f>Общая!V179</f>
        <v>0.625</v>
      </c>
      <c r="H183" s="32"/>
    </row>
    <row r="184" spans="2:8" ht="61.5" customHeight="1" x14ac:dyDescent="0.25">
      <c r="B184" s="16" t="str">
        <f>CONCATENATE(Общая!B180)</f>
        <v>177</v>
      </c>
      <c r="C184" s="8" t="str">
        <f>CONCATENATE(Общая!G180," ",Общая!H180," ",Общая!I180)</f>
        <v>Матвеев Александр Иванович</v>
      </c>
      <c r="D184" s="11" t="str">
        <f>Общая!E180</f>
        <v>ТСЖ "Кедр"</v>
      </c>
      <c r="E184" s="11" t="s">
        <v>37</v>
      </c>
      <c r="F184" s="10" t="str">
        <f>CONCATENATE(TEXT(Общая!U180,"ДД.ММ.ГГГГ"))</f>
        <v>25.03.2026</v>
      </c>
      <c r="G184" s="29">
        <f>Общая!V180</f>
        <v>0.625</v>
      </c>
      <c r="H184" s="32"/>
    </row>
    <row r="185" spans="2:8" ht="61.5" customHeight="1" x14ac:dyDescent="0.25">
      <c r="B185" s="16" t="str">
        <f>CONCATENATE(Общая!B181)</f>
        <v>178</v>
      </c>
      <c r="C185" s="8" t="str">
        <f>CONCATENATE(Общая!G181," ",Общая!H181," ",Общая!I181)</f>
        <v>Луканцов Алексей Андреевич</v>
      </c>
      <c r="D185" s="11" t="str">
        <f>Общая!E181</f>
        <v>МУП "Теплосеть"</v>
      </c>
      <c r="E185" s="11" t="s">
        <v>37</v>
      </c>
      <c r="F185" s="10" t="str">
        <f>CONCATENATE(TEXT(Общая!U181,"ДД.ММ.ГГГГ"))</f>
        <v>25.03.2026</v>
      </c>
      <c r="G185" s="29">
        <f>Общая!V181</f>
        <v>0.625</v>
      </c>
      <c r="H185" s="32"/>
    </row>
    <row r="186" spans="2:8" ht="61.5" customHeight="1" x14ac:dyDescent="0.25">
      <c r="B186" s="16" t="str">
        <f>CONCATENATE(Общая!B182)</f>
        <v>179</v>
      </c>
      <c r="C186" s="8" t="str">
        <f>CONCATENATE(Общая!G182," ",Общая!H182," ",Общая!I182)</f>
        <v>Ершов Александр Иванович</v>
      </c>
      <c r="D186" s="11" t="str">
        <f>Общая!E182</f>
        <v>МУП "Теплосеть"</v>
      </c>
      <c r="E186" s="11" t="s">
        <v>37</v>
      </c>
      <c r="F186" s="10" t="str">
        <f>CONCATENATE(TEXT(Общая!U182,"ДД.ММ.ГГГГ"))</f>
        <v>25.03.2026</v>
      </c>
      <c r="G186" s="29">
        <f>Общая!V182</f>
        <v>0.625</v>
      </c>
      <c r="H186" s="32"/>
    </row>
    <row r="187" spans="2:8" ht="61.5" customHeight="1" x14ac:dyDescent="0.25">
      <c r="B187" s="16" t="str">
        <f>CONCATENATE(Общая!B183)</f>
        <v>180</v>
      </c>
      <c r="C187" s="8" t="str">
        <f>CONCATENATE(Общая!G183," ",Общая!H183," ",Общая!I183)</f>
        <v>Артемов   Андрей Викторович</v>
      </c>
      <c r="D187" s="11" t="str">
        <f>Общая!E183</f>
        <v>ОАО "ГОЛАЗ"</v>
      </c>
      <c r="E187" s="11" t="s">
        <v>37</v>
      </c>
      <c r="F187" s="10" t="str">
        <f>CONCATENATE(TEXT(Общая!U183,"ДД.ММ.ГГГГ"))</f>
        <v>25.03.2026</v>
      </c>
      <c r="G187" s="29">
        <f>Общая!V183</f>
        <v>0.625</v>
      </c>
      <c r="H187" s="32"/>
    </row>
    <row r="188" spans="2:8" ht="61.5" customHeight="1" x14ac:dyDescent="0.25">
      <c r="B188" s="16" t="str">
        <f>CONCATENATE(Общая!B184)</f>
        <v>181</v>
      </c>
      <c r="C188" s="8" t="str">
        <f>CONCATENATE(Общая!G184," ",Общая!H184," ",Общая!I184)</f>
        <v>Артюшин  Дмитрий Юрьевич</v>
      </c>
      <c r="D188" s="11" t="str">
        <f>Общая!E184</f>
        <v>ОАО "ГОЛАЗ"</v>
      </c>
      <c r="E188" s="11" t="s">
        <v>37</v>
      </c>
      <c r="F188" s="10" t="str">
        <f>CONCATENATE(TEXT(Общая!U184,"ДД.ММ.ГГГГ"))</f>
        <v>25.03.2026</v>
      </c>
      <c r="G188" s="29">
        <f>Общая!V184</f>
        <v>0.625</v>
      </c>
      <c r="H188" s="32"/>
    </row>
    <row r="189" spans="2:8" ht="61.5" customHeight="1" x14ac:dyDescent="0.25">
      <c r="B189" s="16" t="str">
        <f>CONCATENATE(Общая!B185)</f>
        <v>182</v>
      </c>
      <c r="C189" s="8" t="str">
        <f>CONCATENATE(Общая!G185," ",Общая!H185," ",Общая!I185)</f>
        <v>Герчогло  Сергей Степанович</v>
      </c>
      <c r="D189" s="11" t="str">
        <f>Общая!E185</f>
        <v>ОАО "ГОЛАЗ"</v>
      </c>
      <c r="E189" s="11" t="s">
        <v>37</v>
      </c>
      <c r="F189" s="10" t="str">
        <f>CONCATENATE(TEXT(Общая!U185,"ДД.ММ.ГГГГ"))</f>
        <v>25.03.2026</v>
      </c>
      <c r="G189" s="29">
        <f>Общая!V185</f>
        <v>0.625</v>
      </c>
      <c r="H189" s="32"/>
    </row>
    <row r="190" spans="2:8" ht="61.5" customHeight="1" x14ac:dyDescent="0.25">
      <c r="B190" s="16" t="str">
        <f>CONCATENATE(Общая!B186)</f>
        <v>183</v>
      </c>
      <c r="C190" s="8" t="str">
        <f>CONCATENATE(Общая!G186," ",Общая!H186," ",Общая!I186)</f>
        <v>Желябовский  Сергей Анатольевич</v>
      </c>
      <c r="D190" s="11" t="str">
        <f>Общая!E186</f>
        <v>ОАО "ГОЛАЗ"</v>
      </c>
      <c r="E190" s="11" t="s">
        <v>37</v>
      </c>
      <c r="F190" s="10" t="str">
        <f>CONCATENATE(TEXT(Общая!U186,"ДД.ММ.ГГГГ"))</f>
        <v>25.03.2026</v>
      </c>
      <c r="G190" s="29">
        <f>Общая!V186</f>
        <v>0.625</v>
      </c>
      <c r="H190" s="32"/>
    </row>
    <row r="191" spans="2:8" ht="61.5" customHeight="1" x14ac:dyDescent="0.25">
      <c r="B191" s="16" t="str">
        <f>CONCATENATE(Общая!B187)</f>
        <v>184</v>
      </c>
      <c r="C191" s="8" t="str">
        <f>CONCATENATE(Общая!G187," ",Общая!H187," ",Общая!I187)</f>
        <v>Кацан Геннадий Геннадиевич</v>
      </c>
      <c r="D191" s="11" t="str">
        <f>Общая!E187</f>
        <v>ООО СК "ГЛАВСТРОЙМОНТАЖ 77"</v>
      </c>
      <c r="E191" s="11" t="s">
        <v>37</v>
      </c>
      <c r="F191" s="10" t="str">
        <f>CONCATENATE(TEXT(Общая!U187,"ДД.ММ.ГГГГ"))</f>
        <v>25.03.2026</v>
      </c>
      <c r="G191" s="29">
        <f>Общая!V187</f>
        <v>0.625</v>
      </c>
      <c r="H191" s="32"/>
    </row>
    <row r="192" spans="2:8" ht="61.5" customHeight="1" x14ac:dyDescent="0.25">
      <c r="B192" s="16" t="str">
        <f>CONCATENATE(Общая!B188)</f>
        <v>185</v>
      </c>
      <c r="C192" s="8" t="str">
        <f>CONCATENATE(Общая!G188," ",Общая!H188," ",Общая!I188)</f>
        <v>Рыков  Дмитрий  Викторович</v>
      </c>
      <c r="D192" s="11" t="str">
        <f>Общая!E188</f>
        <v>АО "АРХБУМ" в Истринском районе</v>
      </c>
      <c r="E192" s="11" t="s">
        <v>37</v>
      </c>
      <c r="F192" s="10" t="str">
        <f>CONCATENATE(TEXT(Общая!U188,"ДД.ММ.ГГГГ"))</f>
        <v>25.03.2026</v>
      </c>
      <c r="G192" s="29">
        <f>Общая!V188</f>
        <v>0.625</v>
      </c>
      <c r="H192" s="32"/>
    </row>
    <row r="193" spans="2:8" ht="61.5" customHeight="1" x14ac:dyDescent="0.25">
      <c r="B193" s="16" t="str">
        <f>CONCATENATE(Общая!B189)</f>
        <v>186</v>
      </c>
      <c r="C193" s="8" t="str">
        <f>CONCATENATE(Общая!G189," ",Общая!H189," ",Общая!I189)</f>
        <v>Синюков  Максим Евгеньевич</v>
      </c>
      <c r="D193" s="11" t="str">
        <f>Общая!E189</f>
        <v>АО "АРХБУМ" в Истринском районе</v>
      </c>
      <c r="E193" s="11" t="s">
        <v>37</v>
      </c>
      <c r="F193" s="10" t="str">
        <f>CONCATENATE(TEXT(Общая!U189,"ДД.ММ.ГГГГ"))</f>
        <v>25.03.2026</v>
      </c>
      <c r="G193" s="29">
        <f>Общая!V189</f>
        <v>0.625</v>
      </c>
      <c r="H193" s="32"/>
    </row>
    <row r="194" spans="2:8" ht="61.5" customHeight="1" x14ac:dyDescent="0.25">
      <c r="B194" s="16" t="str">
        <f>CONCATENATE(Общая!B190)</f>
        <v>187</v>
      </c>
      <c r="C194" s="8" t="str">
        <f>CONCATENATE(Общая!G190," ",Общая!H190," ",Общая!I190)</f>
        <v>Тарасюк  Сергей Юрьевич</v>
      </c>
      <c r="D194" s="11" t="str">
        <f>Общая!E190</f>
        <v>ООО"ЖКХ Вохна"</v>
      </c>
      <c r="E194" s="11" t="s">
        <v>37</v>
      </c>
      <c r="F194" s="10" t="str">
        <f>CONCATENATE(TEXT(Общая!U190,"ДД.ММ.ГГГГ"))</f>
        <v>25.03.2026</v>
      </c>
      <c r="G194" s="29">
        <f>Общая!V190</f>
        <v>0.625</v>
      </c>
      <c r="H194" s="32"/>
    </row>
    <row r="195" spans="2:8" ht="61.5" customHeight="1" x14ac:dyDescent="0.25">
      <c r="B195" s="16" t="str">
        <f>CONCATENATE(Общая!B191)</f>
        <v>188</v>
      </c>
      <c r="C195" s="8" t="str">
        <f>CONCATENATE(Общая!G191," ",Общая!H191," ",Общая!I191)</f>
        <v>Дедов  Олег  Николаевич</v>
      </c>
      <c r="D195" s="11" t="str">
        <f>Общая!E191</f>
        <v>ООО"ЖКХ Вохна"</v>
      </c>
      <c r="E195" s="11" t="s">
        <v>37</v>
      </c>
      <c r="F195" s="10" t="str">
        <f>CONCATENATE(TEXT(Общая!U191,"ДД.ММ.ГГГГ"))</f>
        <v>25.03.2026</v>
      </c>
      <c r="G195" s="29">
        <f>Общая!V191</f>
        <v>0.625</v>
      </c>
      <c r="H195" s="32"/>
    </row>
    <row r="196" spans="2:8" ht="61.5" customHeight="1" x14ac:dyDescent="0.25">
      <c r="B196" s="16" t="str">
        <f>CONCATENATE(Общая!B192)</f>
        <v>189</v>
      </c>
      <c r="C196" s="8" t="str">
        <f>CONCATENATE(Общая!G192," ",Общая!H192," ",Общая!I192)</f>
        <v>Апасова  Марина Владимировна</v>
      </c>
      <c r="D196" s="11" t="str">
        <f>Общая!E192</f>
        <v>ООО"ЖКО-6"</v>
      </c>
      <c r="E196" s="11" t="s">
        <v>37</v>
      </c>
      <c r="F196" s="10" t="str">
        <f>CONCATENATE(TEXT(Общая!U192,"ДД.ММ.ГГГГ"))</f>
        <v>25.03.2026</v>
      </c>
      <c r="G196" s="29">
        <f>Общая!V192</f>
        <v>0.625</v>
      </c>
      <c r="H196" s="32"/>
    </row>
    <row r="197" spans="2:8" ht="61.5" customHeight="1" x14ac:dyDescent="0.25">
      <c r="B197" s="16" t="str">
        <f>CONCATENATE(Общая!B193)</f>
        <v>190</v>
      </c>
      <c r="C197" s="8" t="str">
        <f>CONCATENATE(Общая!G193," ",Общая!H193," ",Общая!I193)</f>
        <v>Королев  Виталий Викторович</v>
      </c>
      <c r="D197" s="11" t="str">
        <f>Общая!E193</f>
        <v>ООО"ЖКО-6"</v>
      </c>
      <c r="E197" s="11" t="s">
        <v>37</v>
      </c>
      <c r="F197" s="10" t="str">
        <f>CONCATENATE(TEXT(Общая!U193,"ДД.ММ.ГГГГ"))</f>
        <v>25.03.2026</v>
      </c>
      <c r="G197" s="29">
        <f>Общая!V193</f>
        <v>0.625</v>
      </c>
      <c r="H197" s="32"/>
    </row>
    <row r="198" spans="2:8" ht="61.5" customHeight="1" x14ac:dyDescent="0.25">
      <c r="B198" s="16" t="str">
        <f>CONCATENATE(Общая!B194)</f>
        <v>191</v>
      </c>
      <c r="C198" s="8" t="str">
        <f>CONCATENATE(Общая!G194," ",Общая!H194," ",Общая!I194)</f>
        <v>Капкин  Константин  Владимирович</v>
      </c>
      <c r="D198" s="11" t="str">
        <f>Общая!E194</f>
        <v>ООО УпакРото</v>
      </c>
      <c r="E198" s="11" t="s">
        <v>37</v>
      </c>
      <c r="F198" s="10" t="str">
        <f>CONCATENATE(TEXT(Общая!U194,"ДД.ММ.ГГГГ"))</f>
        <v>25.03.2026</v>
      </c>
      <c r="G198" s="29">
        <f>Общая!V194</f>
        <v>0.625</v>
      </c>
      <c r="H198" s="32"/>
    </row>
    <row r="199" spans="2:8" ht="61.5" customHeight="1" x14ac:dyDescent="0.25">
      <c r="B199" s="16" t="str">
        <f>CONCATENATE(Общая!B195)</f>
        <v>192</v>
      </c>
      <c r="C199" s="8" t="str">
        <f>CONCATENATE(Общая!G195," ",Общая!H195," ",Общая!I195)</f>
        <v>Устинов  Андрей Павлович</v>
      </c>
      <c r="D199" s="11" t="str">
        <f>Общая!E195</f>
        <v>ООО УпакРото</v>
      </c>
      <c r="E199" s="11" t="s">
        <v>37</v>
      </c>
      <c r="F199" s="10" t="str">
        <f>CONCATENATE(TEXT(Общая!U195,"ДД.ММ.ГГГГ"))</f>
        <v>25.03.2026</v>
      </c>
      <c r="G199" s="29">
        <f>Общая!V195</f>
        <v>0.625</v>
      </c>
      <c r="H199" s="32"/>
    </row>
    <row r="200" spans="2:8" ht="61.5" customHeight="1" x14ac:dyDescent="0.25">
      <c r="B200" s="16" t="str">
        <f>CONCATENATE(Общая!B196)</f>
        <v>193</v>
      </c>
      <c r="C200" s="8" t="str">
        <f>CONCATENATE(Общая!G196," ",Общая!H196," ",Общая!I196)</f>
        <v>Красницкий Александр Сергеевич</v>
      </c>
      <c r="D200" s="11" t="str">
        <f>Общая!E196</f>
        <v>ГБУ "Управление материально-технического, транспортного и санаторного обеспечения"</v>
      </c>
      <c r="E200" s="11" t="s">
        <v>37</v>
      </c>
      <c r="F200" s="10" t="str">
        <f>CONCATENATE(TEXT(Общая!U196,"ДД.ММ.ГГГГ"))</f>
        <v>25.03.2026</v>
      </c>
      <c r="G200" s="29">
        <f>Общая!V196</f>
        <v>0.625</v>
      </c>
      <c r="H200" s="32"/>
    </row>
    <row r="201" spans="2:8" ht="61.5" customHeight="1" x14ac:dyDescent="0.25">
      <c r="B201" s="16" t="str">
        <f>CONCATENATE(Общая!B197)</f>
        <v>194</v>
      </c>
      <c r="C201" s="8" t="str">
        <f>CONCATENATE(Общая!G197," ",Общая!H197," ",Общая!I197)</f>
        <v>Белеменко Борис Леонидович</v>
      </c>
      <c r="D201" s="11" t="str">
        <f>Общая!E197</f>
        <v>АО "250 ЗЖБИ"</v>
      </c>
      <c r="E201" s="11" t="s">
        <v>37</v>
      </c>
      <c r="F201" s="10" t="str">
        <f>CONCATENATE(TEXT(Общая!U197,"ДД.ММ.ГГГГ"))</f>
        <v>25.03.2026</v>
      </c>
      <c r="G201" s="29">
        <f>Общая!V197</f>
        <v>0.625</v>
      </c>
      <c r="H201" s="32"/>
    </row>
    <row r="202" spans="2:8" ht="61.5" customHeight="1" x14ac:dyDescent="0.25">
      <c r="B202" s="16" t="str">
        <f>CONCATENATE(Общая!B198)</f>
        <v>195</v>
      </c>
      <c r="C202" s="8" t="str">
        <f>CONCATENATE(Общая!G198," ",Общая!H198," ",Общая!I198)</f>
        <v>Заев Михаил Васильевич</v>
      </c>
      <c r="D202" s="11" t="str">
        <f>Общая!E198</f>
        <v>ГБУ "Управление материально-технического, транспортного и санаторного обеспечения"</v>
      </c>
      <c r="E202" s="11" t="s">
        <v>37</v>
      </c>
      <c r="F202" s="10" t="str">
        <f>CONCATENATE(TEXT(Общая!U198,"ДД.ММ.ГГГГ"))</f>
        <v>25.03.2026</v>
      </c>
      <c r="G202" s="29">
        <f>Общая!V198</f>
        <v>0.625</v>
      </c>
      <c r="H202" s="32"/>
    </row>
    <row r="203" spans="2:8" ht="61.5" customHeight="1" x14ac:dyDescent="0.25">
      <c r="B203" s="16" t="str">
        <f>CONCATENATE(Общая!B199)</f>
        <v>196</v>
      </c>
      <c r="C203" s="8" t="str">
        <f>CONCATENATE(Общая!G199," ",Общая!H199," ",Общая!I199)</f>
        <v>Свасцова  Елена Климентьевна</v>
      </c>
      <c r="D203" s="11" t="str">
        <f>Общая!E199</f>
        <v>ООО"Пригородный"</v>
      </c>
      <c r="E203" s="11" t="s">
        <v>37</v>
      </c>
      <c r="F203" s="10" t="str">
        <f>CONCATENATE(TEXT(Общая!U199,"ДД.ММ.ГГГГ"))</f>
        <v>25.03.2026</v>
      </c>
      <c r="G203" s="29">
        <f>Общая!V199</f>
        <v>0.625</v>
      </c>
      <c r="H203" s="32"/>
    </row>
    <row r="204" spans="2:8" ht="61.5" customHeight="1" x14ac:dyDescent="0.25">
      <c r="B204" s="16" t="str">
        <f>CONCATENATE(Общая!B200)</f>
        <v>197</v>
      </c>
      <c r="C204" s="8" t="str">
        <f>CONCATENATE(Общая!G200," ",Общая!H200," ",Общая!I200)</f>
        <v xml:space="preserve">Адамский  Константин  Глебович </v>
      </c>
      <c r="D204" s="11" t="str">
        <f>Общая!E200</f>
        <v>ООО"Пригородный"</v>
      </c>
      <c r="E204" s="11" t="s">
        <v>37</v>
      </c>
      <c r="F204" s="10" t="str">
        <f>CONCATENATE(TEXT(Общая!U200,"ДД.ММ.ГГГГ"))</f>
        <v>25.03.2026</v>
      </c>
      <c r="G204" s="29">
        <f>Общая!V200</f>
        <v>0.625</v>
      </c>
      <c r="H204" s="32"/>
    </row>
    <row r="205" spans="2:8" ht="61.5" customHeight="1" x14ac:dyDescent="0.25">
      <c r="B205" s="16" t="str">
        <f>CONCATENATE(Общая!B201)</f>
        <v>198</v>
      </c>
      <c r="C205" s="8" t="str">
        <f>CONCATENATE(Общая!G201," ",Общая!H201," ",Общая!I201)</f>
        <v>Крюков Александр Николаевич</v>
      </c>
      <c r="D205" s="11" t="str">
        <f>Общая!E201</f>
        <v>ООО «Тепличный Комбинат»</v>
      </c>
      <c r="E205" s="11" t="s">
        <v>37</v>
      </c>
      <c r="F205" s="10" t="str">
        <f>CONCATENATE(TEXT(Общая!U201,"ДД.ММ.ГГГГ"))</f>
        <v>25.03.2026</v>
      </c>
      <c r="G205" s="29">
        <f>Общая!V201</f>
        <v>0.625</v>
      </c>
      <c r="H205" s="32"/>
    </row>
    <row r="206" spans="2:8" ht="61.5" customHeight="1" x14ac:dyDescent="0.25">
      <c r="B206" s="16" t="str">
        <f>CONCATENATE(Общая!B202)</f>
        <v>199</v>
      </c>
      <c r="C206" s="8" t="str">
        <f>CONCATENATE(Общая!G202," ",Общая!H202," ",Общая!I202)</f>
        <v>Селиверстов Владимир Алексеевич</v>
      </c>
      <c r="D206" s="11" t="str">
        <f>Общая!E202</f>
        <v xml:space="preserve"> Дубненский производственный  филиал ООО "Гекса-нетканые материалы"</v>
      </c>
      <c r="E206" s="11" t="s">
        <v>37</v>
      </c>
      <c r="F206" s="10" t="str">
        <f>CONCATENATE(TEXT(Общая!U202,"ДД.ММ.ГГГГ"))</f>
        <v>25.03.2026</v>
      </c>
      <c r="G206" s="29">
        <f>Общая!V202</f>
        <v>0.625</v>
      </c>
      <c r="H206" s="32"/>
    </row>
    <row r="207" spans="2:8" ht="61.5" customHeight="1" x14ac:dyDescent="0.25">
      <c r="B207" s="16" t="str">
        <f>CONCATENATE(Общая!B203)</f>
        <v>200</v>
      </c>
      <c r="C207" s="8" t="str">
        <f>CONCATENATE(Общая!G203," ",Общая!H203," ",Общая!I203)</f>
        <v>Лихановский Василий Станиславович</v>
      </c>
      <c r="D207" s="11" t="str">
        <f>Общая!E203</f>
        <v>ООО "ИС КЛИНИНГ"</v>
      </c>
      <c r="E207" s="11" t="s">
        <v>37</v>
      </c>
      <c r="F207" s="10" t="str">
        <f>CONCATENATE(TEXT(Общая!U203,"ДД.ММ.ГГГГ"))</f>
        <v>25.03.2026</v>
      </c>
      <c r="G207" s="29">
        <f>Общая!V203</f>
        <v>0.625</v>
      </c>
      <c r="H207" s="32"/>
    </row>
    <row r="208" spans="2:8" ht="61.5" customHeight="1" x14ac:dyDescent="0.25">
      <c r="B208" s="16" t="str">
        <f>CONCATENATE(Общая!B204)</f>
        <v>201</v>
      </c>
      <c r="C208" s="8" t="str">
        <f>CONCATENATE(Общая!G204," ",Общая!H204," ",Общая!I204)</f>
        <v>Ширшов Алексей Владимирович</v>
      </c>
      <c r="D208" s="11" t="str">
        <f>Общая!E204</f>
        <v>ООО "ИС КЛИНИНГ"</v>
      </c>
      <c r="E208" s="11" t="s">
        <v>37</v>
      </c>
      <c r="F208" s="10" t="str">
        <f>CONCATENATE(TEXT(Общая!U204,"ДД.ММ.ГГГГ"))</f>
        <v>25.03.2026</v>
      </c>
      <c r="G208" s="29">
        <f>Общая!V204</f>
        <v>0.625</v>
      </c>
      <c r="H208" s="32"/>
    </row>
    <row r="209" spans="2:8" ht="61.5" customHeight="1" x14ac:dyDescent="0.25">
      <c r="B209" s="16" t="str">
        <f>CONCATENATE(Общая!B205)</f>
        <v>202</v>
      </c>
      <c r="C209" s="8" t="str">
        <f>CONCATENATE(Общая!G205," ",Общая!H205," ",Общая!I205)</f>
        <v>Ярославский Александр Сергеевич</v>
      </c>
      <c r="D209" s="11" t="str">
        <f>Общая!E205</f>
        <v>ООО "Продопт-Регион"</v>
      </c>
      <c r="E209" s="11" t="s">
        <v>37</v>
      </c>
      <c r="F209" s="10" t="str">
        <f>CONCATENATE(TEXT(Общая!U205,"ДД.ММ.ГГГГ"))</f>
        <v>25.03.2026</v>
      </c>
      <c r="G209" s="29">
        <f>Общая!V205</f>
        <v>0.625</v>
      </c>
      <c r="H209" s="32"/>
    </row>
    <row r="210" spans="2:8" ht="61.5" customHeight="1" x14ac:dyDescent="0.25">
      <c r="B210" s="16" t="str">
        <f>CONCATENATE(Общая!B206)</f>
        <v>203</v>
      </c>
      <c r="C210" s="8" t="str">
        <f>CONCATENATE(Общая!G206," ",Общая!H206," ",Общая!I206)</f>
        <v>Озеров Игорь Андреевич</v>
      </c>
      <c r="D210" s="11" t="str">
        <f>Общая!E206</f>
        <v>ООО "Продопт-Регион"</v>
      </c>
      <c r="E210" s="11" t="s">
        <v>37</v>
      </c>
      <c r="F210" s="10" t="str">
        <f>CONCATENATE(TEXT(Общая!U206,"ДД.ММ.ГГГГ"))</f>
        <v>25.03.2026</v>
      </c>
      <c r="G210" s="29">
        <f>Общая!V206</f>
        <v>0.625</v>
      </c>
      <c r="H210" s="32"/>
    </row>
    <row r="211" spans="2:8" ht="61.5" customHeight="1" x14ac:dyDescent="0.25">
      <c r="B211" s="16" t="str">
        <f>CONCATENATE(Общая!B207)</f>
        <v>204</v>
      </c>
      <c r="C211" s="8" t="str">
        <f>CONCATENATE(Общая!G207," ",Общая!H207," ",Общая!I207)</f>
        <v>Боднарчук Сергей Викторович</v>
      </c>
      <c r="D211" s="11" t="str">
        <f>Общая!E207</f>
        <v>ООО "Продопт-Регион"</v>
      </c>
      <c r="E211" s="11" t="s">
        <v>37</v>
      </c>
      <c r="F211" s="10" t="str">
        <f>CONCATENATE(TEXT(Общая!U207,"ДД.ММ.ГГГГ"))</f>
        <v>25.03.2026</v>
      </c>
      <c r="G211" s="29">
        <f>Общая!V207</f>
        <v>0.625</v>
      </c>
      <c r="H211" s="32"/>
    </row>
    <row r="212" spans="2:8" ht="61.5" customHeight="1" x14ac:dyDescent="0.25">
      <c r="B212" s="16" t="str">
        <f>CONCATENATE(Общая!B208)</f>
        <v>205</v>
      </c>
      <c r="C212" s="8" t="str">
        <f>CONCATENATE(Общая!G208," ",Общая!H208," ",Общая!I208)</f>
        <v>Нилов Владимир  Геннадьевич</v>
      </c>
      <c r="D212" s="11" t="str">
        <f>Общая!E208</f>
        <v>ООО "Сады Майендорф"</v>
      </c>
      <c r="E212" s="11" t="s">
        <v>37</v>
      </c>
      <c r="F212" s="10" t="str">
        <f>CONCATENATE(TEXT(Общая!U208,"ДД.ММ.ГГГГ"))</f>
        <v>25.03.2026</v>
      </c>
      <c r="G212" s="29">
        <f>Общая!V208</f>
        <v>0.625</v>
      </c>
      <c r="H212" s="32"/>
    </row>
    <row r="213" spans="2:8" ht="61.5" customHeight="1" x14ac:dyDescent="0.25">
      <c r="B213" s="16" t="str">
        <f>CONCATENATE(Общая!B209)</f>
        <v>206</v>
      </c>
      <c r="C213" s="8" t="str">
        <f>CONCATENATE(Общая!G209," ",Общая!H209," ",Общая!I209)</f>
        <v>Пересветов Александр Николаевич</v>
      </c>
      <c r="D213" s="11" t="str">
        <f>Общая!E209</f>
        <v>АО "ВИК "Тензо-М"</v>
      </c>
      <c r="E213" s="11" t="s">
        <v>37</v>
      </c>
      <c r="F213" s="10" t="str">
        <f>CONCATENATE(TEXT(Общая!U209,"ДД.ММ.ГГГГ"))</f>
        <v>25.03.2026</v>
      </c>
      <c r="G213" s="29">
        <f>Общая!V209</f>
        <v>0.64583333333333304</v>
      </c>
      <c r="H213" s="32"/>
    </row>
    <row r="214" spans="2:8" ht="61.5" customHeight="1" x14ac:dyDescent="0.25">
      <c r="B214" s="16" t="str">
        <f>CONCATENATE(Общая!B210)</f>
        <v>207</v>
      </c>
      <c r="C214" s="8" t="str">
        <f>CONCATENATE(Общая!G210," ",Общая!H210," ",Общая!I210)</f>
        <v>Калиниченко Роман Анатольевич</v>
      </c>
      <c r="D214" s="11" t="str">
        <f>Общая!E210</f>
        <v>АО "ВИК "Тензо-М"</v>
      </c>
      <c r="E214" s="11" t="s">
        <v>37</v>
      </c>
      <c r="F214" s="10" t="str">
        <f>CONCATENATE(TEXT(Общая!U210,"ДД.ММ.ГГГГ"))</f>
        <v>25.03.2026</v>
      </c>
      <c r="G214" s="29">
        <f>Общая!V210</f>
        <v>0.64583333333333304</v>
      </c>
      <c r="H214" s="32"/>
    </row>
    <row r="215" spans="2:8" ht="61.5" customHeight="1" x14ac:dyDescent="0.25">
      <c r="B215" s="16" t="str">
        <f>CONCATENATE(Общая!B211)</f>
        <v>208</v>
      </c>
      <c r="C215" s="8" t="str">
        <f>CONCATENATE(Общая!G211," ",Общая!H211," ",Общая!I211)</f>
        <v>Помазан Аркадий Анатольевич</v>
      </c>
      <c r="D215" s="11" t="str">
        <f>Общая!E211</f>
        <v>МКУ "ХЭС"</v>
      </c>
      <c r="E215" s="11" t="s">
        <v>37</v>
      </c>
      <c r="F215" s="10" t="str">
        <f>CONCATENATE(TEXT(Общая!U211,"ДД.ММ.ГГГГ"))</f>
        <v>25.03.2026</v>
      </c>
      <c r="G215" s="29">
        <f>Общая!V211</f>
        <v>0.64583333333333304</v>
      </c>
      <c r="H215" s="32"/>
    </row>
    <row r="216" spans="2:8" ht="61.5" customHeight="1" x14ac:dyDescent="0.25">
      <c r="B216" s="16" t="str">
        <f>CONCATENATE(Общая!B212)</f>
        <v>209</v>
      </c>
      <c r="C216" s="8" t="str">
        <f>CONCATENATE(Общая!G212," ",Общая!H212," ",Общая!I212)</f>
        <v>Балабанов  Андрей Витальевич</v>
      </c>
      <c r="D216" s="11" t="str">
        <f>Общая!E212</f>
        <v>МКУ "ХЭС"</v>
      </c>
      <c r="E216" s="11" t="s">
        <v>37</v>
      </c>
      <c r="F216" s="10" t="str">
        <f>CONCATENATE(TEXT(Общая!U212,"ДД.ММ.ГГГГ"))</f>
        <v>25.03.2026</v>
      </c>
      <c r="G216" s="29">
        <f>Общая!V212</f>
        <v>0.64583333333333304</v>
      </c>
      <c r="H216" s="32"/>
    </row>
    <row r="217" spans="2:8" ht="61.5" customHeight="1" x14ac:dyDescent="0.25">
      <c r="B217" s="16" t="str">
        <f>CONCATENATE(Общая!B213)</f>
        <v>210</v>
      </c>
      <c r="C217" s="8" t="str">
        <f>CONCATENATE(Общая!G213," ",Общая!H213," ",Общая!I213)</f>
        <v>Воробьёв Владимир Алексеевич</v>
      </c>
      <c r="D217" s="11" t="str">
        <f>Общая!E213</f>
        <v>ООО «Веда МК»</v>
      </c>
      <c r="E217" s="11" t="s">
        <v>37</v>
      </c>
      <c r="F217" s="10" t="str">
        <f>CONCATENATE(TEXT(Общая!U213,"ДД.ММ.ГГГГ"))</f>
        <v>25.03.2026</v>
      </c>
      <c r="G217" s="29">
        <f>Общая!V213</f>
        <v>0.64583333333333304</v>
      </c>
      <c r="H217" s="32"/>
    </row>
    <row r="218" spans="2:8" ht="61.5" customHeight="1" x14ac:dyDescent="0.25">
      <c r="B218" s="16" t="str">
        <f>CONCATENATE(Общая!B214)</f>
        <v>211</v>
      </c>
      <c r="C218" s="8" t="str">
        <f>CONCATENATE(Общая!G214," ",Общая!H214," ",Общая!I214)</f>
        <v>Карев Александр Сергеевич</v>
      </c>
      <c r="D218" s="11" t="str">
        <f>Общая!E214</f>
        <v>ООО «Веда МК»</v>
      </c>
      <c r="E218" s="11" t="s">
        <v>37</v>
      </c>
      <c r="F218" s="10" t="str">
        <f>CONCATENATE(TEXT(Общая!U214,"ДД.ММ.ГГГГ"))</f>
        <v>25.03.2026</v>
      </c>
      <c r="G218" s="29">
        <f>Общая!V214</f>
        <v>0.64583333333333304</v>
      </c>
      <c r="H218" s="32"/>
    </row>
    <row r="219" spans="2:8" ht="61.5" customHeight="1" x14ac:dyDescent="0.25">
      <c r="B219" s="16" t="str">
        <f>CONCATENATE(Общая!B215)</f>
        <v>212</v>
      </c>
      <c r="C219" s="8" t="str">
        <f>CONCATENATE(Общая!G215," ",Общая!H215," ",Общая!I215)</f>
        <v>Серенков  Евгений  Владимирович</v>
      </c>
      <c r="D219" s="11" t="str">
        <f>Общая!E215</f>
        <v>ООО «Веда МК»</v>
      </c>
      <c r="E219" s="11" t="s">
        <v>37</v>
      </c>
      <c r="F219" s="10" t="str">
        <f>CONCATENATE(TEXT(Общая!U215,"ДД.ММ.ГГГГ"))</f>
        <v>25.03.2026</v>
      </c>
      <c r="G219" s="29">
        <f>Общая!V215</f>
        <v>0.64583333333333304</v>
      </c>
      <c r="H219" s="32"/>
    </row>
    <row r="220" spans="2:8" ht="61.5" customHeight="1" x14ac:dyDescent="0.25">
      <c r="B220" s="16" t="str">
        <f>CONCATENATE(Общая!B216)</f>
        <v>213</v>
      </c>
      <c r="C220" s="8" t="str">
        <f>CONCATENATE(Общая!G216," ",Общая!H216," ",Общая!I216)</f>
        <v>Крюков Владимир  Николаевич</v>
      </c>
      <c r="D220" s="11" t="str">
        <f>Общая!E216</f>
        <v>ООО "Макрон ТК"</v>
      </c>
      <c r="E220" s="11" t="s">
        <v>37</v>
      </c>
      <c r="F220" s="10" t="str">
        <f>CONCATENATE(TEXT(Общая!U216,"ДД.ММ.ГГГГ"))</f>
        <v>25.03.2026</v>
      </c>
      <c r="G220" s="29">
        <f>Общая!V216</f>
        <v>0.64583333333333304</v>
      </c>
      <c r="H220" s="32"/>
    </row>
    <row r="221" spans="2:8" ht="61.5" customHeight="1" x14ac:dyDescent="0.25">
      <c r="B221" s="16" t="str">
        <f>CONCATENATE(Общая!B217)</f>
        <v>214</v>
      </c>
      <c r="C221" s="8" t="str">
        <f>CONCATENATE(Общая!G217," ",Общая!H217," ",Общая!I217)</f>
        <v>Филин  Александр Степанович</v>
      </c>
      <c r="D221" s="11" t="str">
        <f>Общая!E217</f>
        <v>ООО "ЭД. ХААС"</v>
      </c>
      <c r="E221" s="11" t="s">
        <v>37</v>
      </c>
      <c r="F221" s="10" t="str">
        <f>CONCATENATE(TEXT(Общая!U217,"ДД.ММ.ГГГГ"))</f>
        <v>25.03.2026</v>
      </c>
      <c r="G221" s="29">
        <f>Общая!V217</f>
        <v>0.64583333333333304</v>
      </c>
      <c r="H221" s="32"/>
    </row>
    <row r="222" spans="2:8" ht="61.5" customHeight="1" x14ac:dyDescent="0.25">
      <c r="B222" s="16" t="str">
        <f>CONCATENATE(Общая!B218)</f>
        <v>215</v>
      </c>
      <c r="C222" s="8" t="str">
        <f>CONCATENATE(Общая!G218," ",Общая!H218," ",Общая!I218)</f>
        <v>Натаров Алексей Анатольевич</v>
      </c>
      <c r="D222" s="11" t="str">
        <f>Общая!E218</f>
        <v>МУДО СШ "Пионер"</v>
      </c>
      <c r="E222" s="11" t="s">
        <v>37</v>
      </c>
      <c r="F222" s="10" t="str">
        <f>CONCATENATE(TEXT(Общая!U218,"ДД.ММ.ГГГГ"))</f>
        <v>25.03.2026</v>
      </c>
      <c r="G222" s="29">
        <f>Общая!V218</f>
        <v>0.64583333333333304</v>
      </c>
      <c r="H222" s="32"/>
    </row>
    <row r="223" spans="2:8" ht="61.5" customHeight="1" x14ac:dyDescent="0.25">
      <c r="B223" s="16" t="str">
        <f>CONCATENATE(Общая!B219)</f>
        <v>216</v>
      </c>
      <c r="C223" s="8" t="str">
        <f>CONCATENATE(Общая!G219," ",Общая!H219," ",Общая!I219)</f>
        <v>Кардаш Александр Романович</v>
      </c>
      <c r="D223" s="11" t="str">
        <f>Общая!E219</f>
        <v>ООО "ТК ТВК"</v>
      </c>
      <c r="E223" s="11" t="s">
        <v>37</v>
      </c>
      <c r="F223" s="10" t="str">
        <f>CONCATENATE(TEXT(Общая!U219,"ДД.ММ.ГГГГ"))</f>
        <v>25.03.2026</v>
      </c>
      <c r="G223" s="29">
        <f>Общая!V219</f>
        <v>0.64583333333333304</v>
      </c>
      <c r="H223" s="32"/>
    </row>
    <row r="224" spans="2:8" ht="61.5" customHeight="1" x14ac:dyDescent="0.25">
      <c r="B224" s="16" t="str">
        <f>CONCATENATE(Общая!B220)</f>
        <v>217</v>
      </c>
      <c r="C224" s="8" t="str">
        <f>CONCATENATE(Общая!G220," ",Общая!H220," ",Общая!I220)</f>
        <v xml:space="preserve">Логинов  Андрей Александрович </v>
      </c>
      <c r="D224" s="11" t="str">
        <f>Общая!E220</f>
        <v>ООО "КСЗ"</v>
      </c>
      <c r="E224" s="11" t="s">
        <v>37</v>
      </c>
      <c r="F224" s="10" t="str">
        <f>CONCATENATE(TEXT(Общая!U220,"ДД.ММ.ГГГГ"))</f>
        <v>25.03.2026</v>
      </c>
      <c r="G224" s="29">
        <f>Общая!V220</f>
        <v>0.64583333333333304</v>
      </c>
      <c r="H224" s="32"/>
    </row>
    <row r="225" spans="2:8" ht="61.5" customHeight="1" x14ac:dyDescent="0.25">
      <c r="B225" s="16" t="str">
        <f>CONCATENATE(Общая!B221)</f>
        <v>218</v>
      </c>
      <c r="C225" s="8" t="str">
        <f>CONCATENATE(Общая!G221," ",Общая!H221," ",Общая!I221)</f>
        <v xml:space="preserve">Слепнев  Андрей Александрович </v>
      </c>
      <c r="D225" s="11" t="str">
        <f>Общая!E221</f>
        <v>ООО "КСЗ"</v>
      </c>
      <c r="E225" s="11" t="s">
        <v>37</v>
      </c>
      <c r="F225" s="10" t="str">
        <f>CONCATENATE(TEXT(Общая!U221,"ДД.ММ.ГГГГ"))</f>
        <v>25.03.2026</v>
      </c>
      <c r="G225" s="29">
        <f>Общая!V221</f>
        <v>0.64583333333333304</v>
      </c>
      <c r="H225" s="32"/>
    </row>
    <row r="226" spans="2:8" ht="61.5" customHeight="1" x14ac:dyDescent="0.25">
      <c r="B226" s="16" t="str">
        <f>CONCATENATE(Общая!B222)</f>
        <v>219</v>
      </c>
      <c r="C226" s="8" t="str">
        <f>CONCATENATE(Общая!G222," ",Общая!H222," ",Общая!I222)</f>
        <v>Рябов  Александр Сергеевна</v>
      </c>
      <c r="D226" s="11" t="str">
        <f>Общая!E222</f>
        <v>ООО "КСЗ"</v>
      </c>
      <c r="E226" s="11" t="s">
        <v>37</v>
      </c>
      <c r="F226" s="10" t="str">
        <f>CONCATENATE(TEXT(Общая!U222,"ДД.ММ.ГГГГ"))</f>
        <v>25.03.2026</v>
      </c>
      <c r="G226" s="29">
        <f>Общая!V222</f>
        <v>0.64583333333333304</v>
      </c>
      <c r="H226" s="32"/>
    </row>
    <row r="227" spans="2:8" ht="61.5" customHeight="1" x14ac:dyDescent="0.25">
      <c r="B227" s="16" t="str">
        <f>CONCATENATE(Общая!B223)</f>
        <v>220</v>
      </c>
      <c r="C227" s="8" t="str">
        <f>CONCATENATE(Общая!G223," ",Общая!H223," ",Общая!I223)</f>
        <v xml:space="preserve">Михалев  Игорь Иванович </v>
      </c>
      <c r="D227" s="11" t="str">
        <f>Общая!E223</f>
        <v>ООО "КСЗ"</v>
      </c>
      <c r="E227" s="11" t="s">
        <v>37</v>
      </c>
      <c r="F227" s="10" t="str">
        <f>CONCATENATE(TEXT(Общая!U223,"ДД.ММ.ГГГГ"))</f>
        <v>25.03.2026</v>
      </c>
      <c r="G227" s="29">
        <f>Общая!V223</f>
        <v>0.64583333333333304</v>
      </c>
      <c r="H227" s="32"/>
    </row>
    <row r="228" spans="2:8" ht="61.5" customHeight="1" x14ac:dyDescent="0.25">
      <c r="B228" s="16" t="str">
        <f>CONCATENATE(Общая!B224)</f>
        <v>221</v>
      </c>
      <c r="C228" s="8" t="str">
        <f>CONCATENATE(Общая!G224," ",Общая!H224," ",Общая!I224)</f>
        <v xml:space="preserve">Фокин  Вадим  Сергеевич </v>
      </c>
      <c r="D228" s="11" t="str">
        <f>Общая!E224</f>
        <v>ООО "КСЗ"</v>
      </c>
      <c r="E228" s="11" t="s">
        <v>37</v>
      </c>
      <c r="F228" s="10" t="str">
        <f>CONCATENATE(TEXT(Общая!U224,"ДД.ММ.ГГГГ"))</f>
        <v>25.03.2026</v>
      </c>
      <c r="G228" s="29">
        <f>Общая!V224</f>
        <v>0.64583333333333304</v>
      </c>
      <c r="H228" s="32"/>
    </row>
    <row r="229" spans="2:8" ht="61.5" customHeight="1" x14ac:dyDescent="0.25">
      <c r="B229" s="16" t="str">
        <f>CONCATENATE(Общая!B225)</f>
        <v>222</v>
      </c>
      <c r="C229" s="8" t="str">
        <f>CONCATENATE(Общая!G225," ",Общая!H225," ",Общая!I225)</f>
        <v xml:space="preserve">Алексеев  Александр Анатольевич </v>
      </c>
      <c r="D229" s="11" t="str">
        <f>Общая!E225</f>
        <v>ООО "КСЗ"</v>
      </c>
      <c r="E229" s="11" t="s">
        <v>37</v>
      </c>
      <c r="F229" s="10" t="str">
        <f>CONCATENATE(TEXT(Общая!U225,"ДД.ММ.ГГГГ"))</f>
        <v>25.03.2026</v>
      </c>
      <c r="G229" s="29">
        <f>Общая!V225</f>
        <v>0.64583333333333304</v>
      </c>
      <c r="H229" s="32"/>
    </row>
    <row r="230" spans="2:8" ht="61.5" customHeight="1" x14ac:dyDescent="0.25">
      <c r="B230" s="16" t="str">
        <f>CONCATENATE(Общая!B226)</f>
        <v>223</v>
      </c>
      <c r="C230" s="8" t="str">
        <f>CONCATENATE(Общая!G226," ",Общая!H226," ",Общая!I226)</f>
        <v xml:space="preserve">Богачев  Виталий  Валерьевич </v>
      </c>
      <c r="D230" s="11" t="str">
        <f>Общая!E226</f>
        <v>ООО "КСЗ"</v>
      </c>
      <c r="E230" s="11" t="s">
        <v>37</v>
      </c>
      <c r="F230" s="10" t="str">
        <f>CONCATENATE(TEXT(Общая!U226,"ДД.ММ.ГГГГ"))</f>
        <v>25.03.2026</v>
      </c>
      <c r="G230" s="29">
        <f>Общая!V226</f>
        <v>0.64583333333333304</v>
      </c>
      <c r="H230" s="32"/>
    </row>
    <row r="231" spans="2:8" ht="61.5" customHeight="1" x14ac:dyDescent="0.25">
      <c r="B231" s="16" t="str">
        <f>CONCATENATE(Общая!B227)</f>
        <v>224</v>
      </c>
      <c r="C231" s="8" t="str">
        <f>CONCATENATE(Общая!G227," ",Общая!H227," ",Общая!I227)</f>
        <v xml:space="preserve">Лялин  Евгений  Владимирович </v>
      </c>
      <c r="D231" s="11" t="str">
        <f>Общая!E227</f>
        <v>ООО "КСЗ"</v>
      </c>
      <c r="E231" s="11" t="s">
        <v>37</v>
      </c>
      <c r="F231" s="10" t="str">
        <f>CONCATENATE(TEXT(Общая!U227,"ДД.ММ.ГГГГ"))</f>
        <v>25.03.2026</v>
      </c>
      <c r="G231" s="29">
        <f>Общая!V227</f>
        <v>0.64583333333333304</v>
      </c>
      <c r="H231" s="32"/>
    </row>
    <row r="232" spans="2:8" ht="61.5" customHeight="1" x14ac:dyDescent="0.25">
      <c r="B232" s="16" t="str">
        <f>CONCATENATE(Общая!B228)</f>
        <v>225</v>
      </c>
      <c r="C232" s="8" t="str">
        <f>CONCATENATE(Общая!G228," ",Общая!H228," ",Общая!I228)</f>
        <v xml:space="preserve">Петров  Иван Олегович </v>
      </c>
      <c r="D232" s="11" t="str">
        <f>Общая!E228</f>
        <v>ООО "КСЗ"</v>
      </c>
      <c r="E232" s="11" t="s">
        <v>37</v>
      </c>
      <c r="F232" s="10" t="str">
        <f>CONCATENATE(TEXT(Общая!U228,"ДД.ММ.ГГГГ"))</f>
        <v>25.03.2026</v>
      </c>
      <c r="G232" s="29">
        <f>Общая!V228</f>
        <v>0.64583333333333304</v>
      </c>
      <c r="H232" s="32"/>
    </row>
    <row r="233" spans="2:8" ht="61.5" customHeight="1" x14ac:dyDescent="0.25">
      <c r="B233" s="16" t="str">
        <f>CONCATENATE(Общая!B229)</f>
        <v>226</v>
      </c>
      <c r="C233" s="8" t="str">
        <f>CONCATENATE(Общая!G229," ",Общая!H229," ",Общая!I229)</f>
        <v>Клинаичев Александр Иванович</v>
      </c>
      <c r="D233" s="11" t="str">
        <f>Общая!E229</f>
        <v>МКУ "ХЭС"</v>
      </c>
      <c r="E233" s="11" t="s">
        <v>37</v>
      </c>
      <c r="F233" s="10" t="str">
        <f>CONCATENATE(TEXT(Общая!U229,"ДД.ММ.ГГГГ"))</f>
        <v>25.03.2026</v>
      </c>
      <c r="G233" s="29">
        <f>Общая!V229</f>
        <v>0.64583333333333304</v>
      </c>
      <c r="H233" s="32"/>
    </row>
    <row r="234" spans="2:8" ht="61.5" customHeight="1" x14ac:dyDescent="0.25">
      <c r="B234" s="16" t="str">
        <f>CONCATENATE(Общая!B230)</f>
        <v>227</v>
      </c>
      <c r="C234" s="8" t="str">
        <f>CONCATENATE(Общая!G230," ",Общая!H230," ",Общая!I230)</f>
        <v>Морозов Михаил Михайлович</v>
      </c>
      <c r="D234" s="11" t="str">
        <f>Общая!E230</f>
        <v>МАУ ГОЩ УСК "ПОДМОСКОВЬЕ"</v>
      </c>
      <c r="E234" s="11" t="s">
        <v>37</v>
      </c>
      <c r="F234" s="10" t="str">
        <f>CONCATENATE(TEXT(Общая!U230,"ДД.ММ.ГГГГ"))</f>
        <v>25.03.2026</v>
      </c>
      <c r="G234" s="29">
        <f>Общая!V230</f>
        <v>0.64583333333333304</v>
      </c>
      <c r="H234" s="32"/>
    </row>
    <row r="235" spans="2:8" ht="61.5" customHeight="1" x14ac:dyDescent="0.25">
      <c r="B235" s="16" t="str">
        <f>CONCATENATE(Общая!B231)</f>
        <v>228</v>
      </c>
      <c r="C235" s="8" t="str">
        <f>CONCATENATE(Общая!G231," ",Общая!H231," ",Общая!I231)</f>
        <v xml:space="preserve">Стукалов Николай  Николаевич </v>
      </c>
      <c r="D235" s="11" t="str">
        <f>Общая!E231</f>
        <v>МАУ ГОЩ УСК "ПОДМОСКОВЬЕ"</v>
      </c>
      <c r="E235" s="11" t="s">
        <v>37</v>
      </c>
      <c r="F235" s="10" t="str">
        <f>CONCATENATE(TEXT(Общая!U231,"ДД.ММ.ГГГГ"))</f>
        <v>25.03.2026</v>
      </c>
      <c r="G235" s="29">
        <f>Общая!V231</f>
        <v>0.64583333333333304</v>
      </c>
      <c r="H235" s="32"/>
    </row>
    <row r="236" spans="2:8" ht="61.5" customHeight="1" x14ac:dyDescent="0.25">
      <c r="B236" s="16" t="str">
        <f>CONCATENATE(Общая!B232)</f>
        <v>229</v>
      </c>
      <c r="C236" s="8" t="str">
        <f>CONCATENATE(Общая!G232," ",Общая!H232," ",Общая!I232)</f>
        <v xml:space="preserve">Быков Николай  Николаевич </v>
      </c>
      <c r="D236" s="11" t="str">
        <f>Общая!E232</f>
        <v>МАУ ГОЩ УСК "ПОДМОСКОВЬЕ"</v>
      </c>
      <c r="E236" s="11" t="s">
        <v>37</v>
      </c>
      <c r="F236" s="10" t="str">
        <f>CONCATENATE(TEXT(Общая!U232,"ДД.ММ.ГГГГ"))</f>
        <v>25.03.2026</v>
      </c>
      <c r="G236" s="29">
        <f>Общая!V232</f>
        <v>0.64583333333333304</v>
      </c>
      <c r="H236" s="32"/>
    </row>
    <row r="237" spans="2:8" ht="61.5" customHeight="1" x14ac:dyDescent="0.25">
      <c r="B237" s="16" t="str">
        <f>CONCATENATE(Общая!B233)</f>
        <v>230</v>
      </c>
      <c r="C237" s="8" t="str">
        <f>CONCATENATE(Общая!G233," ",Общая!H233," ",Общая!I233)</f>
        <v>Жихарев Игорь Геннадьевич</v>
      </c>
      <c r="D237" s="11" t="str">
        <f>Общая!E233</f>
        <v>МАУ ГОЩ УСК "ПОДМОСКОВЬЕ"</v>
      </c>
      <c r="E237" s="11" t="s">
        <v>37</v>
      </c>
      <c r="F237" s="10" t="str">
        <f>CONCATENATE(TEXT(Общая!U233,"ДД.ММ.ГГГГ"))</f>
        <v>25.03.2026</v>
      </c>
      <c r="G237" s="29">
        <f>Общая!V233</f>
        <v>0.64583333333333304</v>
      </c>
      <c r="H237" s="32"/>
    </row>
    <row r="238" spans="2:8" ht="61.5" customHeight="1" x14ac:dyDescent="0.25">
      <c r="B238" s="16" t="str">
        <f>CONCATENATE(Общая!B234)</f>
        <v>231</v>
      </c>
      <c r="C238" s="8" t="str">
        <f>CONCATENATE(Общая!G234," ",Общая!H234," ",Общая!I234)</f>
        <v>Багдасарова Екатерина Васильевна</v>
      </c>
      <c r="D238" s="11" t="str">
        <f>Общая!E234</f>
        <v>ИП Багдасарова Екатерина Васильевна</v>
      </c>
      <c r="E238" s="11" t="s">
        <v>37</v>
      </c>
      <c r="F238" s="10" t="str">
        <f>CONCATENATE(TEXT(Общая!U234,"ДД.ММ.ГГГГ"))</f>
        <v>25.03.2026</v>
      </c>
      <c r="G238" s="29">
        <f>Общая!V234</f>
        <v>0.64583333333333304</v>
      </c>
      <c r="H238" s="32"/>
    </row>
    <row r="239" spans="2:8" ht="61.5" customHeight="1" x14ac:dyDescent="0.25">
      <c r="B239" s="16" t="str">
        <f>CONCATENATE(Общая!B235)</f>
        <v>232</v>
      </c>
      <c r="C239" s="8" t="str">
        <f>CONCATENATE(Общая!G235," ",Общая!H235," ",Общая!I235)</f>
        <v>Куркоткин  Павел Анатольевич</v>
      </c>
      <c r="D239" s="11" t="str">
        <f>Общая!E235</f>
        <v>ООО "АТП-19"</v>
      </c>
      <c r="E239" s="11" t="s">
        <v>37</v>
      </c>
      <c r="F239" s="10" t="str">
        <f>CONCATENATE(TEXT(Общая!U235,"ДД.ММ.ГГГГ"))</f>
        <v>25.03.2026</v>
      </c>
      <c r="G239" s="29">
        <f>Общая!V235</f>
        <v>0.64583333333333304</v>
      </c>
      <c r="H239" s="32"/>
    </row>
    <row r="240" spans="2:8" ht="61.5" customHeight="1" x14ac:dyDescent="0.25">
      <c r="B240" s="16" t="str">
        <f>CONCATENATE(Общая!B236)</f>
        <v>233</v>
      </c>
      <c r="C240" s="8" t="str">
        <f>CONCATENATE(Общая!G236," ",Общая!H236," ",Общая!I236)</f>
        <v>Григорьев Павел Александрович</v>
      </c>
      <c r="D240" s="11" t="str">
        <f>Общая!E236</f>
        <v>ООО "АТП-19"</v>
      </c>
      <c r="E240" s="11" t="s">
        <v>37</v>
      </c>
      <c r="F240" s="10" t="str">
        <f>CONCATENATE(TEXT(Общая!U236,"ДД.ММ.ГГГГ"))</f>
        <v>25.03.2026</v>
      </c>
      <c r="G240" s="29">
        <f>Общая!V236</f>
        <v>0.64583333333333304</v>
      </c>
      <c r="H240" s="32"/>
    </row>
    <row r="241" spans="2:8" ht="61.5" customHeight="1" x14ac:dyDescent="0.25">
      <c r="B241" s="16" t="str">
        <f>CONCATENATE(Общая!B237)</f>
        <v>234</v>
      </c>
      <c r="C241" s="8" t="str">
        <f>CONCATENATE(Общая!G237," ",Общая!H237," ",Общая!I237)</f>
        <v>Семин  Григорий Алексеевич</v>
      </c>
      <c r="D241" s="11" t="str">
        <f>Общая!E237</f>
        <v>АО "Ледовый дворец Витязь"</v>
      </c>
      <c r="E241" s="11" t="s">
        <v>37</v>
      </c>
      <c r="F241" s="10" t="str">
        <f>CONCATENATE(TEXT(Общая!U237,"ДД.ММ.ГГГГ"))</f>
        <v>25.03.2026</v>
      </c>
      <c r="G241" s="29">
        <f>Общая!V237</f>
        <v>0.64583333333333304</v>
      </c>
      <c r="H241" s="32"/>
    </row>
    <row r="242" spans="2:8" ht="61.5" customHeight="1" x14ac:dyDescent="0.25">
      <c r="B242" s="16" t="str">
        <f>CONCATENATE(Общая!B238)</f>
        <v>235</v>
      </c>
      <c r="C242" s="8" t="str">
        <f>CONCATENATE(Общая!G238," ",Общая!H238," ",Общая!I238)</f>
        <v>Каленов Виктор Дмитриевич</v>
      </c>
      <c r="D242" s="11" t="str">
        <f>Общая!E238</f>
        <v>ФИРЭ им. В.А. Котельникова РАН</v>
      </c>
      <c r="E242" s="11" t="s">
        <v>37</v>
      </c>
      <c r="F242" s="10" t="str">
        <f>CONCATENATE(TEXT(Общая!U238,"ДД.ММ.ГГГГ"))</f>
        <v>25.03.2026</v>
      </c>
      <c r="G242" s="29">
        <f>Общая!V238</f>
        <v>0.64583333333333304</v>
      </c>
      <c r="H242" s="32"/>
    </row>
    <row r="243" spans="2:8" ht="61.5" customHeight="1" x14ac:dyDescent="0.25">
      <c r="B243" s="16" t="str">
        <f>CONCATENATE(Общая!B239)</f>
        <v>236</v>
      </c>
      <c r="C243" s="8" t="str">
        <f>CONCATENATE(Общая!G239," ",Общая!H239," ",Общая!I239)</f>
        <v>Маклаков  Леонид Михайлович</v>
      </c>
      <c r="D243" s="11" t="str">
        <f>Общая!E239</f>
        <v>ФИРЭ им. В.А. Котельникова РАН</v>
      </c>
      <c r="E243" s="11" t="s">
        <v>37</v>
      </c>
      <c r="F243" s="10" t="str">
        <f>CONCATENATE(TEXT(Общая!U239,"ДД.ММ.ГГГГ"))</f>
        <v>25.03.2026</v>
      </c>
      <c r="G243" s="29">
        <f>Общая!V239</f>
        <v>0.64583333333333304</v>
      </c>
      <c r="H243" s="32"/>
    </row>
    <row r="244" spans="2:8" ht="61.5" customHeight="1" x14ac:dyDescent="0.25">
      <c r="B244" s="16" t="str">
        <f>CONCATENATE(Общая!B240)</f>
        <v>237</v>
      </c>
      <c r="C244" s="8" t="str">
        <f>CONCATENATE(Общая!G240," ",Общая!H240," ",Общая!I240)</f>
        <v>Максимова Наталья Анатольевна</v>
      </c>
      <c r="D244" s="11" t="str">
        <f>Общая!E240</f>
        <v>ФИРЭ им. В.А. Котельникова РАН</v>
      </c>
      <c r="E244" s="11" t="s">
        <v>37</v>
      </c>
      <c r="F244" s="10" t="str">
        <f>CONCATENATE(TEXT(Общая!U240,"ДД.ММ.ГГГГ"))</f>
        <v>25.03.2026</v>
      </c>
      <c r="G244" s="29">
        <f>Общая!V240</f>
        <v>0.64583333333333304</v>
      </c>
      <c r="H244" s="32"/>
    </row>
    <row r="245" spans="2:8" ht="61.5" customHeight="1" x14ac:dyDescent="0.25">
      <c r="B245" s="16" t="str">
        <f>CONCATENATE(Общая!B241)</f>
        <v>238</v>
      </c>
      <c r="C245" s="8" t="str">
        <f>CONCATENATE(Общая!G241," ",Общая!H241," ",Общая!I241)</f>
        <v>Рыбкин Роман Васильевич</v>
      </c>
      <c r="D245" s="11" t="str">
        <f>Общая!E241</f>
        <v>ООО "ОФ "Комус-Упаковка"</v>
      </c>
      <c r="E245" s="11" t="s">
        <v>37</v>
      </c>
      <c r="F245" s="10" t="str">
        <f>CONCATENATE(TEXT(Общая!U241,"ДД.ММ.ГГГГ"))</f>
        <v>25.03.2026</v>
      </c>
      <c r="G245" s="29">
        <f>Общая!V241</f>
        <v>0.64583333333333304</v>
      </c>
      <c r="H245" s="32"/>
    </row>
    <row r="246" spans="2:8" ht="61.5" customHeight="1" x14ac:dyDescent="0.25">
      <c r="B246" s="16" t="str">
        <f>CONCATENATE(Общая!B242)</f>
        <v>239</v>
      </c>
      <c r="C246" s="8" t="str">
        <f>CONCATENATE(Общая!G242," ",Общая!H242," ",Общая!I242)</f>
        <v>Соболь  Алексей  Григорьевич</v>
      </c>
      <c r="D246" s="11" t="str">
        <f>Общая!E242</f>
        <v>ООО "Парк Отель ЛЕСНОЙ"</v>
      </c>
      <c r="E246" s="11" t="s">
        <v>37</v>
      </c>
      <c r="F246" s="10" t="str">
        <f>CONCATENATE(TEXT(Общая!U242,"ДД.ММ.ГГГГ"))</f>
        <v>25.03.2026</v>
      </c>
      <c r="G246" s="29">
        <f>Общая!V242</f>
        <v>0.64583333333333304</v>
      </c>
      <c r="H246" s="32"/>
    </row>
    <row r="247" spans="2:8" ht="61.5" customHeight="1" x14ac:dyDescent="0.25">
      <c r="B247" s="16" t="str">
        <f>CONCATENATE(Общая!B243)</f>
        <v>240</v>
      </c>
      <c r="C247" s="8" t="str">
        <f>CONCATENATE(Общая!G243," ",Общая!H243," ",Общая!I243)</f>
        <v>Посылин  Андрей  Александрович</v>
      </c>
      <c r="D247" s="11" t="str">
        <f>Общая!E243</f>
        <v>ООО "Парк Отель ЛЕСНОЙ"</v>
      </c>
      <c r="E247" s="11" t="s">
        <v>37</v>
      </c>
      <c r="F247" s="10" t="str">
        <f>CONCATENATE(TEXT(Общая!U243,"ДД.ММ.ГГГГ"))</f>
        <v>25.03.2026</v>
      </c>
      <c r="G247" s="29">
        <f>Общая!V243</f>
        <v>0.64583333333333304</v>
      </c>
      <c r="H247" s="32"/>
    </row>
    <row r="248" spans="2:8" ht="61.5" customHeight="1" x14ac:dyDescent="0.25">
      <c r="B248" s="16" t="str">
        <f>CONCATENATE(Общая!B244)</f>
        <v>241</v>
      </c>
      <c r="C248" s="8" t="str">
        <f>CONCATENATE(Общая!G244," ",Общая!H244," ",Общая!I244)</f>
        <v>Волкова Екатерина Ивановна</v>
      </c>
      <c r="D248" s="11" t="str">
        <f>Общая!E244</f>
        <v>ООО "Парк Отель ЛЕСНОЙ"</v>
      </c>
      <c r="E248" s="11" t="s">
        <v>37</v>
      </c>
      <c r="F248" s="10" t="str">
        <f>CONCATENATE(TEXT(Общая!U244,"ДД.ММ.ГГГГ"))</f>
        <v>25.03.2026</v>
      </c>
      <c r="G248" s="29">
        <f>Общая!V244</f>
        <v>0.64583333333333304</v>
      </c>
      <c r="H248" s="32"/>
    </row>
    <row r="249" spans="2:8" ht="61.5" customHeight="1" x14ac:dyDescent="0.25">
      <c r="B249" s="16" t="str">
        <f>CONCATENATE(Общая!B245)</f>
        <v>242</v>
      </c>
      <c r="C249" s="8" t="str">
        <f>CONCATENATE(Общая!G245," ",Общая!H245," ",Общая!I245)</f>
        <v>Левчин Александр Иванович</v>
      </c>
      <c r="D249" s="11" t="str">
        <f>Общая!E245</f>
        <v>ООО "Парк Отель ЛЕСНОЙ"</v>
      </c>
      <c r="E249" s="11" t="s">
        <v>37</v>
      </c>
      <c r="F249" s="10" t="str">
        <f>CONCATENATE(TEXT(Общая!U245,"ДД.ММ.ГГГГ"))</f>
        <v>25.03.2026</v>
      </c>
      <c r="G249" s="29">
        <f>Общая!V245</f>
        <v>0.64583333333333304</v>
      </c>
      <c r="H249" s="32"/>
    </row>
    <row r="250" spans="2:8" ht="61.5" customHeight="1" x14ac:dyDescent="0.25">
      <c r="B250" s="16" t="str">
        <f>CONCATENATE(Общая!B246)</f>
        <v>243</v>
      </c>
      <c r="C250" s="8" t="str">
        <f>CONCATENATE(Общая!G246," ",Общая!H246," ",Общая!I246)</f>
        <v>Цветков  Михаил  Вениаминович</v>
      </c>
      <c r="D250" s="11" t="str">
        <f>Общая!E246</f>
        <v>ООО "Парк Отель ЛЕСНОЙ"</v>
      </c>
      <c r="E250" s="11" t="s">
        <v>37</v>
      </c>
      <c r="F250" s="10" t="str">
        <f>CONCATENATE(TEXT(Общая!U246,"ДД.ММ.ГГГГ"))</f>
        <v>25.03.2026</v>
      </c>
      <c r="G250" s="29">
        <f>Общая!V246</f>
        <v>0.64583333333333304</v>
      </c>
      <c r="H250" s="32"/>
    </row>
    <row r="251" spans="2:8" ht="61.5" customHeight="1" x14ac:dyDescent="0.25">
      <c r="B251" s="16" t="str">
        <f>CONCATENATE(Общая!B247)</f>
        <v>244</v>
      </c>
      <c r="C251" s="8" t="str">
        <f>CONCATENATE(Общая!G247," ",Общая!H247," ",Общая!I247)</f>
        <v>Камышников Алексей Иванович</v>
      </c>
      <c r="D251" s="11" t="str">
        <f>Общая!E247</f>
        <v>АО "Теплосеть"</v>
      </c>
      <c r="E251" s="11" t="s">
        <v>37</v>
      </c>
      <c r="F251" s="10" t="str">
        <f>CONCATENATE(TEXT(Общая!U247,"ДД.ММ.ГГГГ"))</f>
        <v>25.03.2026</v>
      </c>
      <c r="G251" s="29">
        <f>Общая!V247</f>
        <v>0.64583333333333304</v>
      </c>
      <c r="H251" s="32"/>
    </row>
    <row r="252" spans="2:8" ht="61.5" customHeight="1" x14ac:dyDescent="0.25">
      <c r="B252" s="16" t="str">
        <f>CONCATENATE(Общая!B248)</f>
        <v>245</v>
      </c>
      <c r="C252" s="8" t="str">
        <f>CONCATENATE(Общая!G248," ",Общая!H248," ",Общая!I248)</f>
        <v>Рахов Ярослав Александрович</v>
      </c>
      <c r="D252" s="11" t="str">
        <f>Общая!E248</f>
        <v>АО "Теплосеть"</v>
      </c>
      <c r="E252" s="11" t="s">
        <v>37</v>
      </c>
      <c r="F252" s="10" t="str">
        <f>CONCATENATE(TEXT(Общая!U248,"ДД.ММ.ГГГГ"))</f>
        <v>25.03.2026</v>
      </c>
      <c r="G252" s="29">
        <f>Общая!V248</f>
        <v>0.64583333333333304</v>
      </c>
      <c r="H252" s="32"/>
    </row>
    <row r="253" spans="2:8" ht="61.5" customHeight="1" x14ac:dyDescent="0.25">
      <c r="B253" s="16" t="str">
        <f>CONCATENATE(Общая!B249)</f>
        <v>246</v>
      </c>
      <c r="C253" s="8" t="str">
        <f>CONCATENATE(Общая!G249," ",Общая!H249," ",Общая!I249)</f>
        <v>Беличев Алексей Алексеевич</v>
      </c>
      <c r="D253" s="11" t="str">
        <f>Общая!E249</f>
        <v>АО "Теплосеть"</v>
      </c>
      <c r="E253" s="11" t="s">
        <v>37</v>
      </c>
      <c r="F253" s="10" t="str">
        <f>CONCATENATE(TEXT(Общая!U249,"ДД.ММ.ГГГГ"))</f>
        <v>25.03.2026</v>
      </c>
      <c r="G253" s="29">
        <f>Общая!V249</f>
        <v>0.64583333333333304</v>
      </c>
      <c r="H253" s="32"/>
    </row>
    <row r="254" spans="2:8" ht="61.5" customHeight="1" x14ac:dyDescent="0.25">
      <c r="B254" s="16" t="str">
        <f>CONCATENATE(Общая!B250)</f>
        <v>247</v>
      </c>
      <c r="C254" s="8" t="str">
        <f>CONCATENATE(Общая!G250," ",Общая!H250," ",Общая!I250)</f>
        <v>Колодин Виталий Васильевич</v>
      </c>
      <c r="D254" s="11" t="str">
        <f>Общая!E250</f>
        <v>АО "Теплосеть"</v>
      </c>
      <c r="E254" s="11" t="s">
        <v>37</v>
      </c>
      <c r="F254" s="10" t="str">
        <f>CONCATENATE(TEXT(Общая!U250,"ДД.ММ.ГГГГ"))</f>
        <v>25.03.2026</v>
      </c>
      <c r="G254" s="29">
        <f>Общая!V250</f>
        <v>0.64583333333333304</v>
      </c>
      <c r="H254" s="32"/>
    </row>
    <row r="255" spans="2:8" ht="61.5" customHeight="1" x14ac:dyDescent="0.25">
      <c r="B255" s="16" t="str">
        <f>CONCATENATE(Общая!B251)</f>
        <v>248</v>
      </c>
      <c r="C255" s="8" t="str">
        <f>CONCATENATE(Общая!G251," ",Общая!H251," ",Общая!I251)</f>
        <v>Куприков Егор Олегович</v>
      </c>
      <c r="D255" s="11" t="str">
        <f>Общая!E251</f>
        <v>ООО "Сандра-Металлург"</v>
      </c>
      <c r="E255" s="11" t="s">
        <v>37</v>
      </c>
      <c r="F255" s="10" t="str">
        <f>CONCATENATE(TEXT(Общая!U251,"ДД.ММ.ГГГГ"))</f>
        <v>25.03.2026</v>
      </c>
      <c r="G255" s="29">
        <f>Общая!V251</f>
        <v>0.64583333333333304</v>
      </c>
      <c r="H255" s="32"/>
    </row>
    <row r="256" spans="2:8" ht="61.5" customHeight="1" x14ac:dyDescent="0.25">
      <c r="B256" s="16" t="str">
        <f>CONCATENATE(Общая!B252)</f>
        <v>249</v>
      </c>
      <c r="C256" s="8" t="str">
        <f>CONCATENATE(Общая!G252," ",Общая!H252," ",Общая!I252)</f>
        <v>Тюпин Павел Павлович</v>
      </c>
      <c r="D256" s="11" t="str">
        <f>Общая!E252</f>
        <v>ГБУ "Управление материально-технического, транспортного и санаторного обеспечения"</v>
      </c>
      <c r="E256" s="11" t="s">
        <v>37</v>
      </c>
      <c r="F256" s="10" t="str">
        <f>CONCATENATE(TEXT(Общая!U252,"ДД.ММ.ГГГГ"))</f>
        <v>25.03.2026</v>
      </c>
      <c r="G256" s="29">
        <f>Общая!V252</f>
        <v>0.64583333333333304</v>
      </c>
      <c r="H256" s="32"/>
    </row>
    <row r="257" spans="2:8" ht="61.5" customHeight="1" x14ac:dyDescent="0.25">
      <c r="B257" s="16" t="str">
        <f>CONCATENATE(Общая!B253)</f>
        <v>250</v>
      </c>
      <c r="C257" s="8" t="str">
        <f>CONCATENATE(Общая!G253," ",Общая!H253," ",Общая!I253)</f>
        <v xml:space="preserve">  </v>
      </c>
      <c r="D257" s="11">
        <f>Общая!E253</f>
        <v>0</v>
      </c>
      <c r="E257" s="11" t="s">
        <v>37</v>
      </c>
      <c r="F257" s="10" t="str">
        <f>CONCATENATE(TEXT(Общая!U253,"ДД.ММ.ГГГГ"))</f>
        <v>25.03.2026</v>
      </c>
      <c r="G257" s="29">
        <f>Общая!V253</f>
        <v>0.66666666666666696</v>
      </c>
      <c r="H257" s="32"/>
    </row>
    <row r="258" spans="2:8" ht="61.5" customHeight="1" x14ac:dyDescent="0.25">
      <c r="B258" s="16" t="str">
        <f>CONCATENATE(Общая!B254)</f>
        <v>251</v>
      </c>
      <c r="C258" s="8" t="str">
        <f>CONCATENATE(Общая!G254," ",Общая!H254," ",Общая!I254)</f>
        <v xml:space="preserve">  </v>
      </c>
      <c r="D258" s="11">
        <f>Общая!E254</f>
        <v>0</v>
      </c>
      <c r="E258" s="11" t="s">
        <v>37</v>
      </c>
      <c r="F258" s="10" t="str">
        <f>CONCATENATE(TEXT(Общая!U254,"ДД.ММ.ГГГГ"))</f>
        <v>25.03.2026</v>
      </c>
      <c r="G258" s="29">
        <f>Общая!V254</f>
        <v>0.66666666666666696</v>
      </c>
      <c r="H258" s="32"/>
    </row>
    <row r="259" spans="2:8" ht="61.5" customHeight="1" x14ac:dyDescent="0.25">
      <c r="B259" s="16" t="str">
        <f>CONCATENATE(Общая!B255)</f>
        <v>252</v>
      </c>
      <c r="C259" s="8" t="str">
        <f>CONCATENATE(Общая!G255," ",Общая!H255," ",Общая!I255)</f>
        <v xml:space="preserve">  </v>
      </c>
      <c r="D259" s="11">
        <f>Общая!E255</f>
        <v>0</v>
      </c>
      <c r="E259" s="11" t="s">
        <v>37</v>
      </c>
      <c r="F259" s="10" t="str">
        <f>CONCATENATE(TEXT(Общая!U255,"ДД.ММ.ГГГГ"))</f>
        <v>25.03.2026</v>
      </c>
      <c r="G259" s="29">
        <f>Общая!V255</f>
        <v>0.66666666666666696</v>
      </c>
      <c r="H259" s="32"/>
    </row>
    <row r="260" spans="2:8" ht="61.5" customHeight="1" x14ac:dyDescent="0.25">
      <c r="B260" s="16" t="str">
        <f>CONCATENATE(Общая!B256)</f>
        <v>253</v>
      </c>
      <c r="C260" s="8" t="str">
        <f>CONCATENATE(Общая!G256," ",Общая!H256," ",Общая!I256)</f>
        <v xml:space="preserve">  </v>
      </c>
      <c r="D260" s="11">
        <f>Общая!E256</f>
        <v>0</v>
      </c>
      <c r="E260" s="11" t="s">
        <v>37</v>
      </c>
      <c r="F260" s="10" t="str">
        <f>CONCATENATE(TEXT(Общая!U256,"ДД.ММ.ГГГГ"))</f>
        <v>25.03.2026</v>
      </c>
      <c r="G260" s="29">
        <f>Общая!V256</f>
        <v>0.66666666666666696</v>
      </c>
      <c r="H260" s="32"/>
    </row>
    <row r="261" spans="2:8" ht="61.5" customHeight="1" x14ac:dyDescent="0.25">
      <c r="B261" s="16" t="str">
        <f>CONCATENATE(Общая!B257)</f>
        <v>254</v>
      </c>
      <c r="C261" s="8" t="str">
        <f>CONCATENATE(Общая!G257," ",Общая!H257," ",Общая!I257)</f>
        <v xml:space="preserve">  </v>
      </c>
      <c r="D261" s="11">
        <f>Общая!E257</f>
        <v>0</v>
      </c>
      <c r="E261" s="11" t="s">
        <v>37</v>
      </c>
      <c r="F261" s="10" t="str">
        <f>CONCATENATE(TEXT(Общая!U257,"ДД.ММ.ГГГГ"))</f>
        <v>25.03.2026</v>
      </c>
      <c r="G261" s="29">
        <f>Общая!V257</f>
        <v>0.66666666666666696</v>
      </c>
      <c r="H261" s="32"/>
    </row>
    <row r="262" spans="2:8" ht="61.5" customHeight="1" x14ac:dyDescent="0.25">
      <c r="B262" s="16" t="str">
        <f>CONCATENATE(Общая!B258)</f>
        <v>255</v>
      </c>
      <c r="C262" s="8" t="str">
        <f>CONCATENATE(Общая!G258," ",Общая!H258," ",Общая!I258)</f>
        <v xml:space="preserve">  </v>
      </c>
      <c r="D262" s="11">
        <f>Общая!E258</f>
        <v>0</v>
      </c>
      <c r="E262" s="11" t="s">
        <v>37</v>
      </c>
      <c r="F262" s="10" t="str">
        <f>CONCATENATE(TEXT(Общая!U258,"ДД.ММ.ГГГГ"))</f>
        <v>25.03.2026</v>
      </c>
      <c r="G262" s="29">
        <f>Общая!V258</f>
        <v>0.66666666666666696</v>
      </c>
      <c r="H262" s="32"/>
    </row>
    <row r="263" spans="2:8" ht="61.5" customHeight="1" x14ac:dyDescent="0.25">
      <c r="B263" s="16" t="str">
        <f>CONCATENATE(Общая!B259)</f>
        <v>256</v>
      </c>
      <c r="C263" s="8" t="str">
        <f>CONCATENATE(Общая!G259," ",Общая!H259," ",Общая!I259)</f>
        <v xml:space="preserve">  </v>
      </c>
      <c r="D263" s="11">
        <f>Общая!E259</f>
        <v>0</v>
      </c>
      <c r="E263" s="11" t="s">
        <v>37</v>
      </c>
      <c r="F263" s="10" t="str">
        <f>CONCATENATE(TEXT(Общая!U259,"ДД.ММ.ГГГГ"))</f>
        <v>25.03.2026</v>
      </c>
      <c r="G263" s="29">
        <f>Общая!V259</f>
        <v>0.66666666666666696</v>
      </c>
      <c r="H263" s="32"/>
    </row>
    <row r="264" spans="2:8" ht="61.5" customHeight="1" x14ac:dyDescent="0.25">
      <c r="B264" s="16" t="str">
        <f>CONCATENATE(Общая!B260)</f>
        <v>257</v>
      </c>
      <c r="C264" s="8" t="str">
        <f>CONCATENATE(Общая!G260," ",Общая!H260," ",Общая!I260)</f>
        <v xml:space="preserve">  </v>
      </c>
      <c r="D264" s="11">
        <f>Общая!E260</f>
        <v>0</v>
      </c>
      <c r="E264" s="11" t="s">
        <v>37</v>
      </c>
      <c r="F264" s="10" t="str">
        <f>CONCATENATE(TEXT(Общая!U260,"ДД.ММ.ГГГГ"))</f>
        <v>25.03.2026</v>
      </c>
      <c r="G264" s="29">
        <f>Общая!V260</f>
        <v>0.66666666666666696</v>
      </c>
      <c r="H264" s="32"/>
    </row>
    <row r="265" spans="2:8" ht="61.5" customHeight="1" x14ac:dyDescent="0.25">
      <c r="B265" s="16" t="str">
        <f>CONCATENATE(Общая!B261)</f>
        <v>258</v>
      </c>
      <c r="C265" s="8" t="str">
        <f>CONCATENATE(Общая!G261," ",Общая!H261," ",Общая!I261)</f>
        <v xml:space="preserve">  </v>
      </c>
      <c r="D265" s="11">
        <f>Общая!E261</f>
        <v>0</v>
      </c>
      <c r="E265" s="11" t="s">
        <v>37</v>
      </c>
      <c r="F265" s="10" t="str">
        <f>CONCATENATE(TEXT(Общая!U261,"ДД.ММ.ГГГГ"))</f>
        <v>25.03.2026</v>
      </c>
      <c r="G265" s="29">
        <f>Общая!V261</f>
        <v>0.66666666666666696</v>
      </c>
      <c r="H265" s="32"/>
    </row>
    <row r="266" spans="2:8" ht="61.5" customHeight="1" x14ac:dyDescent="0.25">
      <c r="B266" s="16" t="str">
        <f>CONCATENATE(Общая!B262)</f>
        <v>259</v>
      </c>
      <c r="C266" s="8" t="str">
        <f>CONCATENATE(Общая!G262," ",Общая!H262," ",Общая!I262)</f>
        <v xml:space="preserve">  </v>
      </c>
      <c r="D266" s="11">
        <f>Общая!E262</f>
        <v>0</v>
      </c>
      <c r="E266" s="11" t="s">
        <v>37</v>
      </c>
      <c r="F266" s="10" t="str">
        <f>CONCATENATE(TEXT(Общая!U262,"ДД.ММ.ГГГГ"))</f>
        <v>25.03.2026</v>
      </c>
      <c r="G266" s="29">
        <f>Общая!V262</f>
        <v>0.66666666666666696</v>
      </c>
      <c r="H266" s="32"/>
    </row>
    <row r="267" spans="2:8" ht="61.5" customHeight="1" x14ac:dyDescent="0.25">
      <c r="B267" s="16" t="str">
        <f>CONCATENATE(Общая!B263)</f>
        <v>260</v>
      </c>
      <c r="C267" s="8" t="str">
        <f>CONCATENATE(Общая!G263," ",Общая!H263," ",Общая!I263)</f>
        <v xml:space="preserve">  </v>
      </c>
      <c r="D267" s="11">
        <f>Общая!E263</f>
        <v>0</v>
      </c>
      <c r="E267" s="11" t="s">
        <v>37</v>
      </c>
      <c r="F267" s="10" t="str">
        <f>CONCATENATE(TEXT(Общая!U263,"ДД.ММ.ГГГГ"))</f>
        <v>25.03.2026</v>
      </c>
      <c r="G267" s="29">
        <f>Общая!V263</f>
        <v>0.66666666666666696</v>
      </c>
      <c r="H267" s="32"/>
    </row>
    <row r="268" spans="2:8" ht="61.5" customHeight="1" x14ac:dyDescent="0.25">
      <c r="B268" s="16" t="str">
        <f>CONCATENATE(Общая!B264)</f>
        <v>261</v>
      </c>
      <c r="C268" s="8" t="str">
        <f>CONCATENATE(Общая!G264," ",Общая!H264," ",Общая!I264)</f>
        <v xml:space="preserve">  </v>
      </c>
      <c r="D268" s="11">
        <f>Общая!E264</f>
        <v>0</v>
      </c>
      <c r="E268" s="11" t="s">
        <v>37</v>
      </c>
      <c r="F268" s="10" t="str">
        <f>CONCATENATE(TEXT(Общая!U264,"ДД.ММ.ГГГГ"))</f>
        <v>25.03.2026</v>
      </c>
      <c r="G268" s="29">
        <f>Общая!V264</f>
        <v>0.66666666666666696</v>
      </c>
      <c r="H268" s="32"/>
    </row>
    <row r="269" spans="2:8" ht="61.5" customHeight="1" x14ac:dyDescent="0.25">
      <c r="B269" s="16" t="str">
        <f>CONCATENATE(Общая!B265)</f>
        <v>262</v>
      </c>
      <c r="C269" s="8" t="str">
        <f>CONCATENATE(Общая!G265," ",Общая!H265," ",Общая!I265)</f>
        <v xml:space="preserve">  </v>
      </c>
      <c r="D269" s="11">
        <f>Общая!E265</f>
        <v>0</v>
      </c>
      <c r="E269" s="11" t="s">
        <v>37</v>
      </c>
      <c r="F269" s="10" t="str">
        <f>CONCATENATE(TEXT(Общая!U265,"ДД.ММ.ГГГГ"))</f>
        <v>25.03.2026</v>
      </c>
      <c r="G269" s="29">
        <f>Общая!V265</f>
        <v>0.66666666666666696</v>
      </c>
      <c r="H269" s="32"/>
    </row>
    <row r="270" spans="2:8" ht="61.5" customHeight="1" x14ac:dyDescent="0.25">
      <c r="B270" s="16" t="str">
        <f>CONCATENATE(Общая!B266)</f>
        <v>263</v>
      </c>
      <c r="C270" s="8" t="str">
        <f>CONCATENATE(Общая!G266," ",Общая!H266," ",Общая!I266)</f>
        <v xml:space="preserve">  </v>
      </c>
      <c r="D270" s="11">
        <f>Общая!E266</f>
        <v>0</v>
      </c>
      <c r="E270" s="11" t="s">
        <v>37</v>
      </c>
      <c r="F270" s="10" t="str">
        <f>CONCATENATE(TEXT(Общая!U266,"ДД.ММ.ГГГГ"))</f>
        <v>25.03.2026</v>
      </c>
      <c r="G270" s="29">
        <f>Общая!V266</f>
        <v>0.66666666666666696</v>
      </c>
      <c r="H270" s="32"/>
    </row>
    <row r="271" spans="2:8" ht="61.5" customHeight="1" x14ac:dyDescent="0.25">
      <c r="B271" s="16" t="str">
        <f>CONCATENATE(Общая!B267)</f>
        <v>264</v>
      </c>
      <c r="C271" s="8" t="str">
        <f>CONCATENATE(Общая!G267," ",Общая!H267," ",Общая!I267)</f>
        <v xml:space="preserve">  </v>
      </c>
      <c r="D271" s="11">
        <f>Общая!E267</f>
        <v>0</v>
      </c>
      <c r="E271" s="11" t="s">
        <v>37</v>
      </c>
      <c r="F271" s="10" t="str">
        <f>CONCATENATE(TEXT(Общая!U267,"ДД.ММ.ГГГГ"))</f>
        <v>25.03.2026</v>
      </c>
      <c r="G271" s="29">
        <f>Общая!V267</f>
        <v>0.66666666666666696</v>
      </c>
      <c r="H271" s="32"/>
    </row>
    <row r="272" spans="2:8" ht="61.5" customHeight="1" x14ac:dyDescent="0.25">
      <c r="B272" s="16" t="str">
        <f>CONCATENATE(Общая!B268)</f>
        <v>265</v>
      </c>
      <c r="C272" s="8" t="str">
        <f>CONCATENATE(Общая!G268," ",Общая!H268," ",Общая!I268)</f>
        <v xml:space="preserve">  </v>
      </c>
      <c r="D272" s="11">
        <f>Общая!E268</f>
        <v>0</v>
      </c>
      <c r="E272" s="11" t="s">
        <v>37</v>
      </c>
      <c r="F272" s="10" t="str">
        <f>CONCATENATE(TEXT(Общая!U268,"ДД.ММ.ГГГГ"))</f>
        <v>25.03.2026</v>
      </c>
      <c r="G272" s="29">
        <f>Общая!V268</f>
        <v>0.66666666666666696</v>
      </c>
      <c r="H272" s="32"/>
    </row>
    <row r="273" spans="2:8" ht="61.5" customHeight="1" x14ac:dyDescent="0.25">
      <c r="B273" s="16" t="str">
        <f>CONCATENATE(Общая!B269)</f>
        <v>266</v>
      </c>
      <c r="C273" s="8" t="str">
        <f>CONCATENATE(Общая!G269," ",Общая!H269," ",Общая!I269)</f>
        <v xml:space="preserve">  </v>
      </c>
      <c r="D273" s="11">
        <f>Общая!E269</f>
        <v>0</v>
      </c>
      <c r="E273" s="11" t="s">
        <v>37</v>
      </c>
      <c r="F273" s="10" t="str">
        <f>CONCATENATE(TEXT(Общая!U269,"ДД.ММ.ГГГГ"))</f>
        <v>25.03.2026</v>
      </c>
      <c r="G273" s="29">
        <f>Общая!V269</f>
        <v>0.66666666666666696</v>
      </c>
      <c r="H273" s="32"/>
    </row>
    <row r="274" spans="2:8" ht="61.5" customHeight="1" x14ac:dyDescent="0.25">
      <c r="B274" s="16" t="str">
        <f>CONCATENATE(Общая!B270)</f>
        <v>267</v>
      </c>
      <c r="C274" s="8" t="str">
        <f>CONCATENATE(Общая!G270," ",Общая!H270," ",Общая!I270)</f>
        <v xml:space="preserve">  </v>
      </c>
      <c r="D274" s="11">
        <f>Общая!E270</f>
        <v>0</v>
      </c>
      <c r="E274" s="11" t="s">
        <v>37</v>
      </c>
      <c r="F274" s="10" t="str">
        <f>CONCATENATE(TEXT(Общая!U270,"ДД.ММ.ГГГГ"))</f>
        <v>25.03.2026</v>
      </c>
      <c r="G274" s="29">
        <f>Общая!V270</f>
        <v>0.66666666666666696</v>
      </c>
      <c r="H274" s="32"/>
    </row>
    <row r="275" spans="2:8" ht="61.5" customHeight="1" x14ac:dyDescent="0.25">
      <c r="B275" s="16" t="str">
        <f>CONCATENATE(Общая!B271)</f>
        <v>268</v>
      </c>
      <c r="C275" s="8" t="str">
        <f>CONCATENATE(Общая!G271," ",Общая!H271," ",Общая!I271)</f>
        <v xml:space="preserve">  </v>
      </c>
      <c r="D275" s="11">
        <f>Общая!E271</f>
        <v>0</v>
      </c>
      <c r="E275" s="11" t="s">
        <v>37</v>
      </c>
      <c r="F275" s="10" t="str">
        <f>CONCATENATE(TEXT(Общая!U271,"ДД.ММ.ГГГГ"))</f>
        <v>25.03.2026</v>
      </c>
      <c r="G275" s="29">
        <f>Общая!V271</f>
        <v>0.66666666666666696</v>
      </c>
      <c r="H275" s="32"/>
    </row>
    <row r="276" spans="2:8" ht="61.5" customHeight="1" x14ac:dyDescent="0.25">
      <c r="B276" s="16" t="str">
        <f>CONCATENATE(Общая!B272)</f>
        <v>269</v>
      </c>
      <c r="C276" s="8" t="str">
        <f>CONCATENATE(Общая!G272," ",Общая!H272," ",Общая!I272)</f>
        <v xml:space="preserve">  </v>
      </c>
      <c r="D276" s="11">
        <f>Общая!E272</f>
        <v>0</v>
      </c>
      <c r="E276" s="11" t="s">
        <v>37</v>
      </c>
      <c r="F276" s="10" t="str">
        <f>CONCATENATE(TEXT(Общая!U272,"ДД.ММ.ГГГГ"))</f>
        <v>25.03.2026</v>
      </c>
      <c r="G276" s="29">
        <f>Общая!V272</f>
        <v>0.6875</v>
      </c>
      <c r="H276" s="32"/>
    </row>
    <row r="277" spans="2:8" ht="61.5" customHeight="1" x14ac:dyDescent="0.25">
      <c r="B277" s="16" t="str">
        <f>CONCATENATE(Общая!B273)</f>
        <v>270</v>
      </c>
      <c r="C277" s="8" t="str">
        <f>CONCATENATE(Общая!G273," ",Общая!H273," ",Общая!I273)</f>
        <v xml:space="preserve">  </v>
      </c>
      <c r="D277" s="11">
        <f>Общая!E273</f>
        <v>0</v>
      </c>
      <c r="E277" s="11" t="s">
        <v>37</v>
      </c>
      <c r="F277" s="10" t="str">
        <f>CONCATENATE(TEXT(Общая!U273,"ДД.ММ.ГГГГ"))</f>
        <v>25.03.2026</v>
      </c>
      <c r="G277" s="29">
        <f>Общая!V273</f>
        <v>0.6875</v>
      </c>
      <c r="H277" s="32"/>
    </row>
  </sheetData>
  <pageMargins left="0.70866141732283472" right="0.70866141732283472" top="0.70866141732283472" bottom="0.74803149606299213" header="0.31496062992125984" footer="0.31496062992125984"/>
  <pageSetup paperSize="9" scale="59" fitToHeight="0" orientation="portrait" r:id="rId1"/>
  <rowBreaks count="7" manualBreakCount="7">
    <brk id="26" max="7" man="1"/>
    <brk id="74" max="7" man="1"/>
    <brk id="94" max="7" man="1"/>
    <brk id="134" max="7" man="1"/>
    <brk id="149" max="7" man="1"/>
    <brk id="163" max="7" man="1"/>
    <brk id="18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39"/>
  <sheetViews>
    <sheetView view="pageBreakPreview" zoomScale="40" zoomScaleNormal="80" zoomScaleSheetLayoutView="40" workbookViewId="0">
      <selection activeCell="B52" sqref="B52:F102"/>
    </sheetView>
  </sheetViews>
  <sheetFormatPr defaultColWidth="9.140625" defaultRowHeight="38.25" x14ac:dyDescent="0.55000000000000004"/>
  <cols>
    <col min="1" max="1" width="1.7109375" style="18" customWidth="1"/>
    <col min="2" max="2" width="10.85546875" style="18" customWidth="1"/>
    <col min="3" max="3" width="172.140625" style="18" customWidth="1"/>
    <col min="4" max="4" width="98.42578125" style="18" bestFit="1" customWidth="1"/>
    <col min="5" max="5" width="40.85546875" style="18" customWidth="1"/>
    <col min="6" max="6" width="111.42578125" style="28" customWidth="1"/>
    <col min="7" max="7" width="52.28515625" style="18" customWidth="1"/>
    <col min="8" max="8" width="71.28515625" style="18" bestFit="1" customWidth="1"/>
    <col min="9" max="9" width="21.140625" style="18" customWidth="1"/>
    <col min="10" max="26" width="9.140625" style="18"/>
    <col min="27" max="27" width="9.5703125" style="18" customWidth="1"/>
    <col min="28" max="16384" width="9.140625" style="18"/>
  </cols>
  <sheetData>
    <row r="1" spans="2:8" ht="150.75" customHeight="1" x14ac:dyDescent="0.25">
      <c r="B1" s="17" t="s">
        <v>5</v>
      </c>
      <c r="C1" s="17" t="s">
        <v>28</v>
      </c>
      <c r="D1" s="17" t="s">
        <v>26</v>
      </c>
      <c r="E1" s="17" t="s">
        <v>21</v>
      </c>
      <c r="F1" s="17" t="s">
        <v>25</v>
      </c>
      <c r="G1" s="17" t="s">
        <v>22</v>
      </c>
      <c r="H1" s="17" t="s">
        <v>23</v>
      </c>
    </row>
    <row r="2" spans="2:8" x14ac:dyDescent="0.25">
      <c r="B2" s="17"/>
      <c r="C2" s="17"/>
      <c r="D2" s="17"/>
      <c r="E2" s="17"/>
      <c r="F2" s="17"/>
      <c r="G2" s="17"/>
      <c r="H2" s="17"/>
    </row>
    <row r="3" spans="2:8" x14ac:dyDescent="0.55000000000000004">
      <c r="B3" s="17" t="e">
        <f>CONCATENATE(Общая!#REF!)</f>
        <v>#REF!</v>
      </c>
      <c r="C3" s="19" t="e">
        <f>CONCATENATE(Общая!#REF!," ",Общая!#REF!," ",Общая!#REF!,"
",Общая!#REF!,", ",Общая!#REF!,", ",Общая!#REF!)</f>
        <v>#REF!</v>
      </c>
      <c r="D3" s="20" t="e">
        <f>CONCATENATE(Общая!#REF!)</f>
        <v>#REF!</v>
      </c>
      <c r="E3" s="20" t="e">
        <f>CONCATENATE(TEXT(Общая!#REF!,"ДД.ММ.ГГГГ"),",
 ",Общая!#REF!)</f>
        <v>#REF!</v>
      </c>
      <c r="F3" s="21" t="e">
        <f>CONCATENATE(Общая!#REF!, "
 ",Общая!#REF!)</f>
        <v>#REF!</v>
      </c>
      <c r="G3" s="17"/>
      <c r="H3" s="17"/>
    </row>
    <row r="4" spans="2:8" s="22" customFormat="1" x14ac:dyDescent="0.55000000000000004">
      <c r="B4" s="17" t="e">
        <f>CONCATENATE(Общая!#REF!)</f>
        <v>#REF!</v>
      </c>
      <c r="C4" s="19" t="e">
        <f>CONCATENATE(Общая!#REF!," ",Общая!#REF!," ",Общая!#REF!,"
",Общая!#REF!,", ",Общая!#REF!,", ",Общая!#REF!)</f>
        <v>#REF!</v>
      </c>
      <c r="D4" s="20" t="e">
        <f>CONCATENATE(Общая!#REF!)</f>
        <v>#REF!</v>
      </c>
      <c r="E4" s="20" t="e">
        <f>CONCATENATE(TEXT(Общая!#REF!,"ДД.ММ.ГГГГ"),",
 ",Общая!#REF!)</f>
        <v>#REF!</v>
      </c>
      <c r="F4" s="21" t="e">
        <f>CONCATENATE(Общая!#REF!, "
 ",Общая!#REF!)</f>
        <v>#REF!</v>
      </c>
      <c r="G4" s="17"/>
      <c r="H4" s="17"/>
    </row>
    <row r="5" spans="2:8" s="22" customFormat="1" x14ac:dyDescent="0.55000000000000004">
      <c r="B5" s="17" t="e">
        <f>CONCATENATE(Общая!#REF!)</f>
        <v>#REF!</v>
      </c>
      <c r="C5" s="19" t="e">
        <f>CONCATENATE(Общая!#REF!," ",Общая!#REF!," ",Общая!#REF!,"
",Общая!#REF!,", ",Общая!#REF!,", ",Общая!#REF!)</f>
        <v>#REF!</v>
      </c>
      <c r="D5" s="20" t="e">
        <f>CONCATENATE(Общая!#REF!)</f>
        <v>#REF!</v>
      </c>
      <c r="E5" s="20" t="e">
        <f>CONCATENATE(TEXT(Общая!#REF!,"ДД.ММ.ГГГГ"),",
 ",Общая!#REF!)</f>
        <v>#REF!</v>
      </c>
      <c r="F5" s="21" t="e">
        <f>CONCATENATE(Общая!#REF!, "
 ",Общая!#REF!)</f>
        <v>#REF!</v>
      </c>
      <c r="G5" s="17"/>
      <c r="H5" s="17"/>
    </row>
    <row r="6" spans="2:8" s="22" customFormat="1" x14ac:dyDescent="0.55000000000000004">
      <c r="B6" s="17" t="e">
        <f>CONCATENATE(Общая!#REF!)</f>
        <v>#REF!</v>
      </c>
      <c r="C6" s="19" t="e">
        <f>CONCATENATE(Общая!#REF!," ",Общая!#REF!," ",Общая!#REF!,"
",Общая!#REF!,", ",Общая!#REF!,", ",Общая!#REF!)</f>
        <v>#REF!</v>
      </c>
      <c r="D6" s="20" t="e">
        <f>CONCATENATE(Общая!#REF!)</f>
        <v>#REF!</v>
      </c>
      <c r="E6" s="20" t="e">
        <f>CONCATENATE(TEXT(Общая!#REF!,"ДД.ММ.ГГГГ"),",
 ",Общая!#REF!)</f>
        <v>#REF!</v>
      </c>
      <c r="F6" s="21" t="e">
        <f>CONCATENATE(Общая!#REF!, "
 ",Общая!#REF!)</f>
        <v>#REF!</v>
      </c>
      <c r="G6" s="17"/>
      <c r="H6" s="17"/>
    </row>
    <row r="7" spans="2:8" s="22" customFormat="1" x14ac:dyDescent="0.55000000000000004">
      <c r="B7" s="17" t="e">
        <f>CONCATENATE(Общая!#REF!)</f>
        <v>#REF!</v>
      </c>
      <c r="C7" s="19" t="e">
        <f>CONCATENATE(Общая!#REF!," ",Общая!#REF!," ",Общая!#REF!,"
",Общая!#REF!,", ",Общая!#REF!,", ",Общая!#REF!)</f>
        <v>#REF!</v>
      </c>
      <c r="D7" s="20" t="e">
        <f>CONCATENATE(Общая!#REF!)</f>
        <v>#REF!</v>
      </c>
      <c r="E7" s="20" t="e">
        <f>CONCATENATE(TEXT(Общая!#REF!,"ДД.ММ.ГГГГ"),",
 ",Общая!#REF!)</f>
        <v>#REF!</v>
      </c>
      <c r="F7" s="21" t="e">
        <f>CONCATENATE(Общая!#REF!, "
 ",Общая!#REF!)</f>
        <v>#REF!</v>
      </c>
      <c r="G7" s="17"/>
      <c r="H7" s="17"/>
    </row>
    <row r="8" spans="2:8" s="22" customFormat="1" x14ac:dyDescent="0.55000000000000004">
      <c r="B8" s="17" t="e">
        <f>CONCATENATE(Общая!#REF!)</f>
        <v>#REF!</v>
      </c>
      <c r="C8" s="19" t="e">
        <f>CONCATENATE(Общая!#REF!," ",Общая!#REF!," ",Общая!#REF!,"
",Общая!#REF!,", ",Общая!#REF!,", ",Общая!#REF!)</f>
        <v>#REF!</v>
      </c>
      <c r="D8" s="20" t="e">
        <f>CONCATENATE(Общая!#REF!)</f>
        <v>#REF!</v>
      </c>
      <c r="E8" s="20" t="e">
        <f>CONCATENATE(TEXT(Общая!#REF!,"ДД.ММ.ГГГГ"),",
 ",Общая!#REF!)</f>
        <v>#REF!</v>
      </c>
      <c r="F8" s="21" t="e">
        <f>CONCATENATE(Общая!#REF!, "
 ",Общая!#REF!)</f>
        <v>#REF!</v>
      </c>
      <c r="G8" s="17"/>
      <c r="H8" s="17"/>
    </row>
    <row r="9" spans="2:8" s="22" customFormat="1" x14ac:dyDescent="0.55000000000000004">
      <c r="B9" s="17" t="e">
        <f>CONCATENATE(Общая!#REF!)</f>
        <v>#REF!</v>
      </c>
      <c r="C9" s="19" t="e">
        <f>CONCATENATE(Общая!#REF!," ",Общая!#REF!," ",Общая!#REF!,"
",Общая!#REF!,", ",Общая!#REF!,", ",Общая!#REF!)</f>
        <v>#REF!</v>
      </c>
      <c r="D9" s="20" t="e">
        <f>CONCATENATE(Общая!#REF!)</f>
        <v>#REF!</v>
      </c>
      <c r="E9" s="20" t="e">
        <f>CONCATENATE(TEXT(Общая!#REF!,"ДД.ММ.ГГГГ"),",
 ",Общая!#REF!)</f>
        <v>#REF!</v>
      </c>
      <c r="F9" s="21" t="e">
        <f>CONCATENATE(Общая!#REF!, "
 ",Общая!#REF!)</f>
        <v>#REF!</v>
      </c>
      <c r="G9" s="17"/>
      <c r="H9" s="17"/>
    </row>
    <row r="10" spans="2:8" s="22" customFormat="1" x14ac:dyDescent="0.55000000000000004">
      <c r="B10" s="17" t="e">
        <f>CONCATENATE(Общая!#REF!)</f>
        <v>#REF!</v>
      </c>
      <c r="C10" s="19" t="e">
        <f>CONCATENATE(Общая!#REF!," ",Общая!#REF!," ",Общая!#REF!,"
",Общая!#REF!,", ",Общая!#REF!,", ",Общая!#REF!)</f>
        <v>#REF!</v>
      </c>
      <c r="D10" s="20" t="e">
        <f>CONCATENATE(Общая!#REF!)</f>
        <v>#REF!</v>
      </c>
      <c r="E10" s="20" t="e">
        <f>CONCATENATE(TEXT(Общая!#REF!,"ДД.ММ.ГГГГ"),",
 ",Общая!#REF!)</f>
        <v>#REF!</v>
      </c>
      <c r="F10" s="21" t="e">
        <f>CONCATENATE(Общая!#REF!, "
 ",Общая!#REF!)</f>
        <v>#REF!</v>
      </c>
      <c r="G10" s="17"/>
      <c r="H10" s="17"/>
    </row>
    <row r="11" spans="2:8" s="22" customFormat="1" x14ac:dyDescent="0.55000000000000004">
      <c r="B11" s="17" t="e">
        <f>CONCATENATE(Общая!#REF!)</f>
        <v>#REF!</v>
      </c>
      <c r="C11" s="19" t="e">
        <f>CONCATENATE(Общая!#REF!," ",Общая!#REF!," ",Общая!#REF!,"
",Общая!#REF!,", ",Общая!#REF!,", ",Общая!#REF!)</f>
        <v>#REF!</v>
      </c>
      <c r="D11" s="20" t="e">
        <f>CONCATENATE(Общая!#REF!)</f>
        <v>#REF!</v>
      </c>
      <c r="E11" s="20" t="e">
        <f>CONCATENATE(TEXT(Общая!#REF!,"ДД.ММ.ГГГГ"),",
 ",Общая!#REF!)</f>
        <v>#REF!</v>
      </c>
      <c r="F11" s="21" t="e">
        <f>CONCATENATE(Общая!#REF!, "
 ",Общая!#REF!)</f>
        <v>#REF!</v>
      </c>
      <c r="G11" s="17"/>
      <c r="H11" s="17"/>
    </row>
    <row r="12" spans="2:8" s="22" customFormat="1" x14ac:dyDescent="0.55000000000000004">
      <c r="B12" s="17" t="e">
        <f>CONCATENATE(Общая!#REF!)</f>
        <v>#REF!</v>
      </c>
      <c r="C12" s="19" t="e">
        <f>CONCATENATE(Общая!#REF!," ",Общая!#REF!," ",Общая!#REF!,"
",Общая!#REF!,", ",Общая!#REF!,", ",Общая!#REF!)</f>
        <v>#REF!</v>
      </c>
      <c r="D12" s="20" t="e">
        <f>CONCATENATE(Общая!#REF!)</f>
        <v>#REF!</v>
      </c>
      <c r="E12" s="20" t="e">
        <f>CONCATENATE(TEXT(Общая!#REF!,"ДД.ММ.ГГГГ"),",
 ",Общая!#REF!)</f>
        <v>#REF!</v>
      </c>
      <c r="F12" s="21" t="e">
        <f>CONCATENATE(Общая!#REF!, "
 ",Общая!#REF!)</f>
        <v>#REF!</v>
      </c>
      <c r="G12" s="17"/>
      <c r="H12" s="17"/>
    </row>
    <row r="13" spans="2:8" s="22" customFormat="1" x14ac:dyDescent="0.55000000000000004">
      <c r="B13" s="17" t="e">
        <f>CONCATENATE(Общая!#REF!)</f>
        <v>#REF!</v>
      </c>
      <c r="C13" s="19" t="e">
        <f>CONCATENATE(Общая!#REF!," ",Общая!#REF!," ",Общая!#REF!,"
",Общая!#REF!,", ",Общая!#REF!,", ",Общая!#REF!)</f>
        <v>#REF!</v>
      </c>
      <c r="D13" s="20" t="e">
        <f>CONCATENATE(Общая!#REF!)</f>
        <v>#REF!</v>
      </c>
      <c r="E13" s="20" t="e">
        <f>CONCATENATE(TEXT(Общая!#REF!,"ДД.ММ.ГГГГ"),",
 ",Общая!#REF!)</f>
        <v>#REF!</v>
      </c>
      <c r="F13" s="21" t="e">
        <f>CONCATENATE(Общая!#REF!, "
 ",Общая!#REF!)</f>
        <v>#REF!</v>
      </c>
      <c r="G13" s="17"/>
      <c r="H13" s="17"/>
    </row>
    <row r="14" spans="2:8" s="22" customFormat="1" x14ac:dyDescent="0.55000000000000004">
      <c r="B14" s="17" t="e">
        <f>CONCATENATE(Общая!#REF!)</f>
        <v>#REF!</v>
      </c>
      <c r="C14" s="19" t="e">
        <f>CONCATENATE(Общая!#REF!," ",Общая!#REF!," ",Общая!#REF!,"
",Общая!#REF!,", ",Общая!#REF!,", ",Общая!#REF!)</f>
        <v>#REF!</v>
      </c>
      <c r="D14" s="20" t="e">
        <f>CONCATENATE(Общая!#REF!)</f>
        <v>#REF!</v>
      </c>
      <c r="E14" s="20" t="e">
        <f>CONCATENATE(TEXT(Общая!#REF!,"ДД.ММ.ГГГГ"),",
 ",Общая!#REF!)</f>
        <v>#REF!</v>
      </c>
      <c r="F14" s="21" t="e">
        <f>CONCATENATE(Общая!#REF!, "
 ",Общая!#REF!)</f>
        <v>#REF!</v>
      </c>
      <c r="G14" s="17"/>
      <c r="H14" s="17"/>
    </row>
    <row r="15" spans="2:8" s="22" customFormat="1" x14ac:dyDescent="0.55000000000000004">
      <c r="B15" s="17" t="e">
        <f>CONCATENATE(Общая!#REF!)</f>
        <v>#REF!</v>
      </c>
      <c r="C15" s="19" t="e">
        <f>CONCATENATE(Общая!#REF!," ",Общая!#REF!," ",Общая!#REF!,"
",Общая!#REF!,", ",Общая!#REF!,", ",Общая!#REF!)</f>
        <v>#REF!</v>
      </c>
      <c r="D15" s="20" t="e">
        <f>CONCATENATE(Общая!#REF!)</f>
        <v>#REF!</v>
      </c>
      <c r="E15" s="20" t="e">
        <f>CONCATENATE(TEXT(Общая!#REF!,"ДД.ММ.ГГГГ"),",
 ",Общая!#REF!)</f>
        <v>#REF!</v>
      </c>
      <c r="F15" s="21" t="e">
        <f>CONCATENATE(Общая!#REF!, "
 ",Общая!#REF!)</f>
        <v>#REF!</v>
      </c>
      <c r="G15" s="17"/>
      <c r="H15" s="17"/>
    </row>
    <row r="16" spans="2:8" s="22" customFormat="1" x14ac:dyDescent="0.55000000000000004">
      <c r="B16" s="17" t="e">
        <f>CONCATENATE(Общая!#REF!)</f>
        <v>#REF!</v>
      </c>
      <c r="C16" s="19" t="e">
        <f>CONCATENATE(Общая!#REF!," ",Общая!#REF!," ",Общая!#REF!,"
",Общая!#REF!,", ",Общая!#REF!,", ",Общая!#REF!)</f>
        <v>#REF!</v>
      </c>
      <c r="D16" s="20" t="e">
        <f>CONCATENATE(Общая!#REF!)</f>
        <v>#REF!</v>
      </c>
      <c r="E16" s="20" t="e">
        <f>CONCATENATE(TEXT(Общая!#REF!,"ДД.ММ.ГГГГ"),",
 ",Общая!#REF!)</f>
        <v>#REF!</v>
      </c>
      <c r="F16" s="21" t="e">
        <f>CONCATENATE(Общая!#REF!, "
 ",Общая!#REF!)</f>
        <v>#REF!</v>
      </c>
      <c r="G16" s="17"/>
      <c r="H16" s="17"/>
    </row>
    <row r="17" spans="2:8" s="22" customFormat="1" x14ac:dyDescent="0.55000000000000004">
      <c r="B17" s="17" t="e">
        <f>CONCATENATE(Общая!#REF!)</f>
        <v>#REF!</v>
      </c>
      <c r="C17" s="19" t="e">
        <f>CONCATENATE(Общая!#REF!," ",Общая!#REF!," ",Общая!#REF!,"
",Общая!#REF!,", ",Общая!#REF!,", ",Общая!#REF!)</f>
        <v>#REF!</v>
      </c>
      <c r="D17" s="20" t="e">
        <f>CONCATENATE(Общая!#REF!)</f>
        <v>#REF!</v>
      </c>
      <c r="E17" s="20" t="e">
        <f>CONCATENATE(TEXT(Общая!#REF!,"ДД.ММ.ГГГГ"),",
 ",Общая!#REF!)</f>
        <v>#REF!</v>
      </c>
      <c r="F17" s="21" t="e">
        <f>CONCATENATE(Общая!#REF!, "
 ",Общая!#REF!)</f>
        <v>#REF!</v>
      </c>
      <c r="G17" s="17"/>
      <c r="H17" s="17"/>
    </row>
    <row r="18" spans="2:8" s="22" customFormat="1" x14ac:dyDescent="0.55000000000000004">
      <c r="B18" s="17" t="e">
        <f>CONCATENATE(Общая!#REF!)</f>
        <v>#REF!</v>
      </c>
      <c r="C18" s="19" t="e">
        <f>CONCATENATE(Общая!#REF!," ",Общая!#REF!," ",Общая!#REF!,"
",Общая!#REF!,", ",Общая!#REF!,", ",Общая!#REF!)</f>
        <v>#REF!</v>
      </c>
      <c r="D18" s="20" t="e">
        <f>CONCATENATE(Общая!#REF!)</f>
        <v>#REF!</v>
      </c>
      <c r="E18" s="20" t="e">
        <f>CONCATENATE(TEXT(Общая!#REF!,"ДД.ММ.ГГГГ"),",
 ",Общая!#REF!)</f>
        <v>#REF!</v>
      </c>
      <c r="F18" s="21" t="e">
        <f>CONCATENATE(Общая!#REF!, "
 ",Общая!#REF!)</f>
        <v>#REF!</v>
      </c>
      <c r="G18" s="17"/>
      <c r="H18" s="17"/>
    </row>
    <row r="19" spans="2:8" s="22" customFormat="1" x14ac:dyDescent="0.55000000000000004">
      <c r="B19" s="17" t="e">
        <f>CONCATENATE(Общая!#REF!)</f>
        <v>#REF!</v>
      </c>
      <c r="C19" s="19" t="e">
        <f>CONCATENATE(Общая!#REF!," ",Общая!#REF!," ",Общая!#REF!,"
",Общая!#REF!,", ",Общая!#REF!,", ",Общая!#REF!)</f>
        <v>#REF!</v>
      </c>
      <c r="D19" s="20" t="e">
        <f>CONCATENATE(Общая!#REF!)</f>
        <v>#REF!</v>
      </c>
      <c r="E19" s="20" t="e">
        <f>CONCATENATE(TEXT(Общая!#REF!,"ДД.ММ.ГГГГ"),",
 ",Общая!#REF!)</f>
        <v>#REF!</v>
      </c>
      <c r="F19" s="21" t="e">
        <f>CONCATENATE(Общая!#REF!, "
 ",Общая!#REF!)</f>
        <v>#REF!</v>
      </c>
      <c r="G19" s="17"/>
      <c r="H19" s="17"/>
    </row>
    <row r="20" spans="2:8" s="22" customFormat="1" x14ac:dyDescent="0.55000000000000004">
      <c r="B20" s="17" t="e">
        <f>CONCATENATE(Общая!#REF!)</f>
        <v>#REF!</v>
      </c>
      <c r="C20" s="19" t="e">
        <f>CONCATENATE(Общая!#REF!," ",Общая!#REF!," ",Общая!#REF!,"
",Общая!#REF!,", ",Общая!#REF!,", ",Общая!#REF!)</f>
        <v>#REF!</v>
      </c>
      <c r="D20" s="20" t="e">
        <f>CONCATENATE(Общая!#REF!)</f>
        <v>#REF!</v>
      </c>
      <c r="E20" s="20" t="e">
        <f>CONCATENATE(TEXT(Общая!#REF!,"ДД.ММ.ГГГГ"),",
 ",Общая!#REF!)</f>
        <v>#REF!</v>
      </c>
      <c r="F20" s="21" t="e">
        <f>CONCATENATE(Общая!#REF!, "
 ",Общая!#REF!)</f>
        <v>#REF!</v>
      </c>
      <c r="G20" s="17"/>
      <c r="H20" s="17"/>
    </row>
    <row r="21" spans="2:8" s="22" customFormat="1" x14ac:dyDescent="0.55000000000000004">
      <c r="B21" s="17" t="e">
        <f>CONCATENATE(Общая!#REF!)</f>
        <v>#REF!</v>
      </c>
      <c r="C21" s="19" t="e">
        <f>CONCATENATE(Общая!#REF!," ",Общая!#REF!," ",Общая!#REF!,"
",Общая!#REF!,", ",Общая!#REF!,", ",Общая!#REF!)</f>
        <v>#REF!</v>
      </c>
      <c r="D21" s="20" t="e">
        <f>CONCATENATE(Общая!#REF!)</f>
        <v>#REF!</v>
      </c>
      <c r="E21" s="20" t="e">
        <f>CONCATENATE(TEXT(Общая!#REF!,"ДД.ММ.ГГГГ"),",
 ",Общая!#REF!)</f>
        <v>#REF!</v>
      </c>
      <c r="F21" s="21" t="e">
        <f>CONCATENATE(Общая!#REF!, "
 ",Общая!#REF!)</f>
        <v>#REF!</v>
      </c>
      <c r="G21" s="17"/>
      <c r="H21" s="17"/>
    </row>
    <row r="22" spans="2:8" s="22" customFormat="1" x14ac:dyDescent="0.55000000000000004">
      <c r="B22" s="17" t="e">
        <f>CONCATENATE(Общая!#REF!)</f>
        <v>#REF!</v>
      </c>
      <c r="C22" s="19" t="e">
        <f>CONCATENATE(Общая!#REF!," ",Общая!#REF!," ",Общая!#REF!,"
",Общая!#REF!,", ",Общая!#REF!,", ",Общая!#REF!)</f>
        <v>#REF!</v>
      </c>
      <c r="D22" s="20" t="e">
        <f>CONCATENATE(Общая!#REF!)</f>
        <v>#REF!</v>
      </c>
      <c r="E22" s="20" t="e">
        <f>CONCATENATE(TEXT(Общая!#REF!,"ДД.ММ.ГГГГ"),",
 ",Общая!#REF!)</f>
        <v>#REF!</v>
      </c>
      <c r="F22" s="21" t="e">
        <f>CONCATENATE(Общая!#REF!, "
 ",Общая!#REF!)</f>
        <v>#REF!</v>
      </c>
      <c r="G22" s="17"/>
      <c r="H22" s="17"/>
    </row>
    <row r="23" spans="2:8" s="22" customFormat="1" x14ac:dyDescent="0.55000000000000004">
      <c r="B23" s="17" t="e">
        <f>CONCATENATE(Общая!#REF!)</f>
        <v>#REF!</v>
      </c>
      <c r="C23" s="19" t="e">
        <f>CONCATENATE(Общая!#REF!," ",Общая!#REF!," ",Общая!#REF!,"
",Общая!#REF!,", ",Общая!#REF!,", ",Общая!#REF!)</f>
        <v>#REF!</v>
      </c>
      <c r="D23" s="20" t="e">
        <f>CONCATENATE(Общая!#REF!)</f>
        <v>#REF!</v>
      </c>
      <c r="E23" s="20" t="e">
        <f>CONCATENATE(TEXT(Общая!#REF!,"ДД.ММ.ГГГГ"),",
 ",Общая!#REF!)</f>
        <v>#REF!</v>
      </c>
      <c r="F23" s="21" t="e">
        <f>CONCATENATE(Общая!#REF!, "
 ",Общая!#REF!)</f>
        <v>#REF!</v>
      </c>
      <c r="G23" s="17"/>
      <c r="H23" s="17"/>
    </row>
    <row r="24" spans="2:8" s="22" customFormat="1" x14ac:dyDescent="0.55000000000000004">
      <c r="B24" s="17" t="e">
        <f>CONCATENATE(Общая!#REF!)</f>
        <v>#REF!</v>
      </c>
      <c r="C24" s="19" t="e">
        <f>CONCATENATE(Общая!#REF!," ",Общая!#REF!," ",Общая!#REF!,"
",Общая!#REF!,", ",Общая!#REF!,", ",Общая!#REF!)</f>
        <v>#REF!</v>
      </c>
      <c r="D24" s="20" t="e">
        <f>CONCATENATE(Общая!#REF!)</f>
        <v>#REF!</v>
      </c>
      <c r="E24" s="20" t="e">
        <f>CONCATENATE(TEXT(Общая!#REF!,"ДД.ММ.ГГГГ"),",
 ",Общая!#REF!)</f>
        <v>#REF!</v>
      </c>
      <c r="F24" s="21" t="e">
        <f>CONCATENATE(Общая!#REF!, "
 ",Общая!#REF!)</f>
        <v>#REF!</v>
      </c>
      <c r="G24" s="17"/>
      <c r="H24" s="17"/>
    </row>
    <row r="25" spans="2:8" s="22" customFormat="1" x14ac:dyDescent="0.55000000000000004">
      <c r="B25" s="17" t="e">
        <f>CONCATENATE(Общая!#REF!)</f>
        <v>#REF!</v>
      </c>
      <c r="C25" s="19" t="e">
        <f>CONCATENATE(Общая!#REF!," ",Общая!#REF!," ",Общая!#REF!,"
",Общая!#REF!,", ",Общая!#REF!,", ",Общая!#REF!)</f>
        <v>#REF!</v>
      </c>
      <c r="D25" s="20" t="e">
        <f>CONCATENATE(Общая!#REF!)</f>
        <v>#REF!</v>
      </c>
      <c r="E25" s="20" t="e">
        <f>CONCATENATE(TEXT(Общая!#REF!,"ДД.ММ.ГГГГ"),",
 ",Общая!#REF!)</f>
        <v>#REF!</v>
      </c>
      <c r="F25" s="21" t="e">
        <f>CONCATENATE(Общая!#REF!, "
 ",Общая!#REF!)</f>
        <v>#REF!</v>
      </c>
      <c r="G25" s="17"/>
      <c r="H25" s="17"/>
    </row>
    <row r="26" spans="2:8" s="22" customFormat="1" x14ac:dyDescent="0.55000000000000004">
      <c r="B26" s="17" t="e">
        <f>CONCATENATE(Общая!#REF!)</f>
        <v>#REF!</v>
      </c>
      <c r="C26" s="19" t="e">
        <f>CONCATENATE(Общая!#REF!," ",Общая!#REF!," ",Общая!#REF!,"
",Общая!#REF!,", ",Общая!#REF!,", ",Общая!#REF!)</f>
        <v>#REF!</v>
      </c>
      <c r="D26" s="20" t="e">
        <f>CONCATENATE(Общая!#REF!)</f>
        <v>#REF!</v>
      </c>
      <c r="E26" s="20" t="e">
        <f>CONCATENATE(TEXT(Общая!#REF!,"ДД.ММ.ГГГГ"),",
 ",Общая!#REF!)</f>
        <v>#REF!</v>
      </c>
      <c r="F26" s="21" t="e">
        <f>CONCATENATE(Общая!#REF!, "
 ",Общая!#REF!)</f>
        <v>#REF!</v>
      </c>
      <c r="G26" s="17"/>
      <c r="H26" s="17"/>
    </row>
    <row r="27" spans="2:8" s="22" customFormat="1" x14ac:dyDescent="0.55000000000000004">
      <c r="B27" s="17" t="e">
        <f>CONCATENATE(Общая!#REF!)</f>
        <v>#REF!</v>
      </c>
      <c r="C27" s="19" t="e">
        <f>CONCATENATE(Общая!#REF!," ",Общая!#REF!," ",Общая!#REF!,"
",Общая!#REF!,", ",Общая!#REF!,", ",Общая!#REF!)</f>
        <v>#REF!</v>
      </c>
      <c r="D27" s="20" t="e">
        <f>CONCATENATE(Общая!#REF!)</f>
        <v>#REF!</v>
      </c>
      <c r="E27" s="20" t="e">
        <f>CONCATENATE(TEXT(Общая!#REF!,"ДД.ММ.ГГГГ"),",
 ",Общая!#REF!)</f>
        <v>#REF!</v>
      </c>
      <c r="F27" s="21" t="e">
        <f>CONCATENATE(Общая!#REF!, "
 ",Общая!#REF!)</f>
        <v>#REF!</v>
      </c>
      <c r="G27" s="17"/>
      <c r="H27" s="17"/>
    </row>
    <row r="28" spans="2:8" s="22" customFormat="1" x14ac:dyDescent="0.55000000000000004">
      <c r="B28" s="17" t="e">
        <f>CONCATENATE(Общая!#REF!)</f>
        <v>#REF!</v>
      </c>
      <c r="C28" s="19" t="e">
        <f>CONCATENATE(Общая!#REF!," ",Общая!#REF!," ",Общая!#REF!,"
",Общая!#REF!,", ",Общая!#REF!,", ",Общая!#REF!)</f>
        <v>#REF!</v>
      </c>
      <c r="D28" s="20" t="e">
        <f>CONCATENATE(Общая!#REF!)</f>
        <v>#REF!</v>
      </c>
      <c r="E28" s="20" t="e">
        <f>CONCATENATE(TEXT(Общая!#REF!,"ДД.ММ.ГГГГ"),",
 ",Общая!#REF!)</f>
        <v>#REF!</v>
      </c>
      <c r="F28" s="21" t="e">
        <f>CONCATENATE(Общая!#REF!, "
 ",Общая!#REF!)</f>
        <v>#REF!</v>
      </c>
      <c r="G28" s="17"/>
      <c r="H28" s="17"/>
    </row>
    <row r="29" spans="2:8" s="22" customFormat="1" x14ac:dyDescent="0.55000000000000004">
      <c r="B29" s="17" t="e">
        <f>CONCATENATE(Общая!#REF!)</f>
        <v>#REF!</v>
      </c>
      <c r="C29" s="19" t="e">
        <f>CONCATENATE(Общая!#REF!," ",Общая!#REF!," ",Общая!#REF!,"
",Общая!#REF!,", ",Общая!#REF!,", ",Общая!#REF!)</f>
        <v>#REF!</v>
      </c>
      <c r="D29" s="20" t="e">
        <f>CONCATENATE(Общая!#REF!)</f>
        <v>#REF!</v>
      </c>
      <c r="E29" s="20" t="e">
        <f>CONCATENATE(TEXT(Общая!#REF!,"ДД.ММ.ГГГГ"),",
 ",Общая!#REF!)</f>
        <v>#REF!</v>
      </c>
      <c r="F29" s="21" t="e">
        <f>CONCATENATE(Общая!#REF!, "
 ",Общая!#REF!)</f>
        <v>#REF!</v>
      </c>
      <c r="G29" s="17"/>
      <c r="H29" s="17"/>
    </row>
    <row r="30" spans="2:8" s="22" customFormat="1" x14ac:dyDescent="0.55000000000000004">
      <c r="B30" s="17" t="e">
        <f>CONCATENATE(Общая!#REF!)</f>
        <v>#REF!</v>
      </c>
      <c r="C30" s="19" t="e">
        <f>CONCATENATE(Общая!#REF!," ",Общая!#REF!," ",Общая!#REF!,"
",Общая!#REF!,", ",Общая!#REF!,", ",Общая!#REF!)</f>
        <v>#REF!</v>
      </c>
      <c r="D30" s="20" t="e">
        <f>CONCATENATE(Общая!#REF!)</f>
        <v>#REF!</v>
      </c>
      <c r="E30" s="20" t="e">
        <f>CONCATENATE(TEXT(Общая!#REF!,"ДД.ММ.ГГГГ"),",
 ",Общая!#REF!)</f>
        <v>#REF!</v>
      </c>
      <c r="F30" s="21" t="e">
        <f>CONCATENATE(Общая!#REF!, "
 ",Общая!#REF!)</f>
        <v>#REF!</v>
      </c>
      <c r="G30" s="17"/>
      <c r="H30" s="17"/>
    </row>
    <row r="31" spans="2:8" s="22" customFormat="1" x14ac:dyDescent="0.55000000000000004">
      <c r="B31" s="17" t="e">
        <f>CONCATENATE(Общая!#REF!)</f>
        <v>#REF!</v>
      </c>
      <c r="C31" s="19" t="e">
        <f>CONCATENATE(Общая!#REF!," ",Общая!#REF!," ",Общая!#REF!,"
",Общая!#REF!,", ",Общая!#REF!,", ",Общая!#REF!)</f>
        <v>#REF!</v>
      </c>
      <c r="D31" s="20" t="e">
        <f>CONCATENATE(Общая!#REF!)</f>
        <v>#REF!</v>
      </c>
      <c r="E31" s="20" t="e">
        <f>CONCATENATE(TEXT(Общая!#REF!,"ДД.ММ.ГГГГ"),",
 ",Общая!#REF!)</f>
        <v>#REF!</v>
      </c>
      <c r="F31" s="21" t="e">
        <f>CONCATENATE(Общая!#REF!, "
 ",Общая!#REF!)</f>
        <v>#REF!</v>
      </c>
      <c r="G31" s="17"/>
      <c r="H31" s="17"/>
    </row>
    <row r="32" spans="2:8" s="22" customFormat="1" x14ac:dyDescent="0.55000000000000004">
      <c r="B32" s="17" t="e">
        <f>CONCATENATE(Общая!#REF!)</f>
        <v>#REF!</v>
      </c>
      <c r="C32" s="19" t="e">
        <f>CONCATENATE(Общая!#REF!," ",Общая!#REF!," ",Общая!#REF!,"
",Общая!#REF!,", ",Общая!#REF!,", ",Общая!#REF!)</f>
        <v>#REF!</v>
      </c>
      <c r="D32" s="20" t="e">
        <f>CONCATENATE(Общая!#REF!)</f>
        <v>#REF!</v>
      </c>
      <c r="E32" s="20" t="e">
        <f>CONCATENATE(TEXT(Общая!#REF!,"ДД.ММ.ГГГГ"),",
 ",Общая!#REF!)</f>
        <v>#REF!</v>
      </c>
      <c r="F32" s="21" t="e">
        <f>CONCATENATE(Общая!#REF!, "
 ",Общая!#REF!)</f>
        <v>#REF!</v>
      </c>
      <c r="G32" s="17"/>
      <c r="H32" s="17"/>
    </row>
    <row r="33" spans="2:8" s="22" customFormat="1" x14ac:dyDescent="0.55000000000000004">
      <c r="B33" s="17" t="e">
        <f>CONCATENATE(Общая!#REF!)</f>
        <v>#REF!</v>
      </c>
      <c r="C33" s="19" t="e">
        <f>CONCATENATE(Общая!#REF!," ",Общая!#REF!," ",Общая!#REF!,"
",Общая!#REF!,", ",Общая!#REF!,", ",Общая!#REF!)</f>
        <v>#REF!</v>
      </c>
      <c r="D33" s="20" t="e">
        <f>CONCATENATE(Общая!#REF!)</f>
        <v>#REF!</v>
      </c>
      <c r="E33" s="20" t="e">
        <f>CONCATENATE(TEXT(Общая!#REF!,"ДД.ММ.ГГГГ"),",
 ",Общая!#REF!)</f>
        <v>#REF!</v>
      </c>
      <c r="F33" s="21" t="e">
        <f>CONCATENATE(Общая!#REF!, "
 ",Общая!#REF!)</f>
        <v>#REF!</v>
      </c>
      <c r="G33" s="17"/>
      <c r="H33" s="17"/>
    </row>
    <row r="34" spans="2:8" s="22" customFormat="1" x14ac:dyDescent="0.55000000000000004">
      <c r="B34" s="17" t="e">
        <f>CONCATENATE(Общая!#REF!)</f>
        <v>#REF!</v>
      </c>
      <c r="C34" s="19" t="e">
        <f>CONCATENATE(Общая!#REF!," ",Общая!#REF!," ",Общая!#REF!,"
",Общая!#REF!,", ",Общая!#REF!,", ",Общая!#REF!)</f>
        <v>#REF!</v>
      </c>
      <c r="D34" s="20" t="e">
        <f>CONCATENATE(Общая!#REF!)</f>
        <v>#REF!</v>
      </c>
      <c r="E34" s="20" t="e">
        <f>CONCATENATE(TEXT(Общая!#REF!,"ДД.ММ.ГГГГ"),",
 ",Общая!#REF!)</f>
        <v>#REF!</v>
      </c>
      <c r="F34" s="21" t="e">
        <f>CONCATENATE(Общая!#REF!, "
 ",Общая!#REF!)</f>
        <v>#REF!</v>
      </c>
      <c r="G34" s="17"/>
      <c r="H34" s="17"/>
    </row>
    <row r="35" spans="2:8" s="22" customFormat="1" x14ac:dyDescent="0.55000000000000004">
      <c r="B35" s="17" t="e">
        <f>CONCATENATE(Общая!#REF!)</f>
        <v>#REF!</v>
      </c>
      <c r="C35" s="19" t="e">
        <f>CONCATENATE(Общая!#REF!," ",Общая!#REF!," ",Общая!#REF!,"
",Общая!#REF!,", ",Общая!#REF!,", ",Общая!#REF!)</f>
        <v>#REF!</v>
      </c>
      <c r="D35" s="20" t="e">
        <f>CONCATENATE(Общая!#REF!)</f>
        <v>#REF!</v>
      </c>
      <c r="E35" s="20" t="e">
        <f>CONCATENATE(TEXT(Общая!#REF!,"ДД.ММ.ГГГГ"),",
 ",Общая!#REF!)</f>
        <v>#REF!</v>
      </c>
      <c r="F35" s="21" t="e">
        <f>CONCATENATE(Общая!#REF!, "
 ",Общая!#REF!)</f>
        <v>#REF!</v>
      </c>
      <c r="G35" s="17"/>
      <c r="H35" s="17"/>
    </row>
    <row r="36" spans="2:8" s="22" customFormat="1" x14ac:dyDescent="0.55000000000000004">
      <c r="B36" s="17" t="e">
        <f>CONCATENATE(Общая!#REF!)</f>
        <v>#REF!</v>
      </c>
      <c r="C36" s="19" t="e">
        <f>CONCATENATE(Общая!#REF!," ",Общая!#REF!," ",Общая!#REF!,"
",Общая!#REF!,", ",Общая!#REF!,", ",Общая!#REF!)</f>
        <v>#REF!</v>
      </c>
      <c r="D36" s="20" t="e">
        <f>CONCATENATE(Общая!#REF!)</f>
        <v>#REF!</v>
      </c>
      <c r="E36" s="20" t="e">
        <f>CONCATENATE(TEXT(Общая!#REF!,"ДД.ММ.ГГГГ"),",
 ",Общая!#REF!)</f>
        <v>#REF!</v>
      </c>
      <c r="F36" s="21" t="e">
        <f>CONCATENATE(Общая!#REF!, "
 ",Общая!#REF!)</f>
        <v>#REF!</v>
      </c>
      <c r="G36" s="17"/>
      <c r="H36" s="17"/>
    </row>
    <row r="37" spans="2:8" s="22" customFormat="1" x14ac:dyDescent="0.55000000000000004">
      <c r="B37" s="17" t="e">
        <f>CONCATENATE(Общая!#REF!)</f>
        <v>#REF!</v>
      </c>
      <c r="C37" s="19" t="e">
        <f>CONCATENATE(Общая!#REF!," ",Общая!#REF!," ",Общая!#REF!,"
",Общая!#REF!,", ",Общая!#REF!,", ",Общая!#REF!)</f>
        <v>#REF!</v>
      </c>
      <c r="D37" s="20" t="e">
        <f>CONCATENATE(Общая!#REF!)</f>
        <v>#REF!</v>
      </c>
      <c r="E37" s="20" t="e">
        <f>CONCATENATE(TEXT(Общая!#REF!,"ДД.ММ.ГГГГ"),",
 ",Общая!#REF!)</f>
        <v>#REF!</v>
      </c>
      <c r="F37" s="21" t="e">
        <f>CONCATENATE(Общая!#REF!, "
 ",Общая!#REF!)</f>
        <v>#REF!</v>
      </c>
      <c r="G37" s="17"/>
      <c r="H37" s="17"/>
    </row>
    <row r="38" spans="2:8" s="22" customFormat="1" x14ac:dyDescent="0.55000000000000004">
      <c r="B38" s="17" t="e">
        <f>CONCATENATE(Общая!#REF!)</f>
        <v>#REF!</v>
      </c>
      <c r="C38" s="19" t="e">
        <f>CONCATENATE(Общая!#REF!," ",Общая!#REF!," ",Общая!#REF!,"
",Общая!#REF!,", ",Общая!#REF!,", ",Общая!#REF!)</f>
        <v>#REF!</v>
      </c>
      <c r="D38" s="20" t="e">
        <f>CONCATENATE(Общая!#REF!)</f>
        <v>#REF!</v>
      </c>
      <c r="E38" s="20" t="e">
        <f>CONCATENATE(TEXT(Общая!#REF!,"ДД.ММ.ГГГГ"),",
 ",Общая!#REF!)</f>
        <v>#REF!</v>
      </c>
      <c r="F38" s="21" t="e">
        <f>CONCATENATE(Общая!#REF!, "
 ",Общая!#REF!)</f>
        <v>#REF!</v>
      </c>
      <c r="G38" s="17"/>
      <c r="H38" s="17"/>
    </row>
    <row r="39" spans="2:8" s="22" customFormat="1" x14ac:dyDescent="0.55000000000000004">
      <c r="B39" s="17" t="e">
        <f>CONCATENATE(Общая!#REF!)</f>
        <v>#REF!</v>
      </c>
      <c r="C39" s="19" t="e">
        <f>CONCATENATE(Общая!#REF!," ",Общая!#REF!," ",Общая!#REF!,"
",Общая!#REF!,", ",Общая!#REF!,", ",Общая!#REF!)</f>
        <v>#REF!</v>
      </c>
      <c r="D39" s="20" t="e">
        <f>CONCATENATE(Общая!#REF!)</f>
        <v>#REF!</v>
      </c>
      <c r="E39" s="20" t="e">
        <f>CONCATENATE(TEXT(Общая!#REF!,"ДД.ММ.ГГГГ"),",
 ",Общая!#REF!)</f>
        <v>#REF!</v>
      </c>
      <c r="F39" s="21" t="e">
        <f>CONCATENATE(Общая!#REF!, "
 ",Общая!#REF!)</f>
        <v>#REF!</v>
      </c>
      <c r="G39" s="17"/>
      <c r="H39" s="17"/>
    </row>
    <row r="40" spans="2:8" s="22" customFormat="1" x14ac:dyDescent="0.55000000000000004">
      <c r="B40" s="17" t="e">
        <f>CONCATENATE(Общая!#REF!)</f>
        <v>#REF!</v>
      </c>
      <c r="C40" s="19" t="e">
        <f>CONCATENATE(Общая!#REF!," ",Общая!#REF!," ",Общая!#REF!,"
",Общая!#REF!,", ",Общая!#REF!,", ",Общая!#REF!)</f>
        <v>#REF!</v>
      </c>
      <c r="D40" s="20" t="e">
        <f>CONCATENATE(Общая!#REF!)</f>
        <v>#REF!</v>
      </c>
      <c r="E40" s="20" t="e">
        <f>CONCATENATE(TEXT(Общая!#REF!,"ДД.ММ.ГГГГ"),",
 ",Общая!#REF!)</f>
        <v>#REF!</v>
      </c>
      <c r="F40" s="21" t="e">
        <f>CONCATENATE(Общая!#REF!, "
 ",Общая!#REF!)</f>
        <v>#REF!</v>
      </c>
      <c r="G40" s="17"/>
      <c r="H40" s="17"/>
    </row>
    <row r="41" spans="2:8" s="22" customFormat="1" x14ac:dyDescent="0.55000000000000004">
      <c r="B41" s="17" t="e">
        <f>CONCATENATE(Общая!#REF!)</f>
        <v>#REF!</v>
      </c>
      <c r="C41" s="19" t="e">
        <f>CONCATENATE(Общая!#REF!," ",Общая!#REF!," ",Общая!#REF!,"
",Общая!#REF!,", ",Общая!#REF!,", ",Общая!#REF!)</f>
        <v>#REF!</v>
      </c>
      <c r="D41" s="20" t="e">
        <f>CONCATENATE(Общая!#REF!)</f>
        <v>#REF!</v>
      </c>
      <c r="E41" s="20" t="e">
        <f>CONCATENATE(TEXT(Общая!#REF!,"ДД.ММ.ГГГГ"),",
 ",Общая!#REF!)</f>
        <v>#REF!</v>
      </c>
      <c r="F41" s="21" t="e">
        <f>CONCATENATE(Общая!#REF!, "
 ",Общая!#REF!)</f>
        <v>#REF!</v>
      </c>
      <c r="G41" s="17"/>
      <c r="H41" s="17"/>
    </row>
    <row r="42" spans="2:8" s="22" customFormat="1" x14ac:dyDescent="0.55000000000000004">
      <c r="B42" s="17" t="e">
        <f>CONCATENATE(Общая!#REF!)</f>
        <v>#REF!</v>
      </c>
      <c r="C42" s="19" t="e">
        <f>CONCATENATE(Общая!#REF!," ",Общая!#REF!," ",Общая!#REF!,"
",Общая!#REF!,", ",Общая!#REF!,", ",Общая!#REF!)</f>
        <v>#REF!</v>
      </c>
      <c r="D42" s="20" t="e">
        <f>CONCATENATE(Общая!#REF!)</f>
        <v>#REF!</v>
      </c>
      <c r="E42" s="20" t="e">
        <f>CONCATENATE(TEXT(Общая!#REF!,"ДД.ММ.ГГГГ"),",
 ",Общая!#REF!)</f>
        <v>#REF!</v>
      </c>
      <c r="F42" s="21" t="e">
        <f>CONCATENATE(Общая!#REF!, "
 ",Общая!#REF!)</f>
        <v>#REF!</v>
      </c>
      <c r="G42" s="17"/>
      <c r="H42" s="17"/>
    </row>
    <row r="43" spans="2:8" s="22" customFormat="1" x14ac:dyDescent="0.55000000000000004">
      <c r="B43" s="17" t="e">
        <f>CONCATENATE(Общая!#REF!)</f>
        <v>#REF!</v>
      </c>
      <c r="C43" s="19" t="e">
        <f>CONCATENATE(Общая!#REF!," ",Общая!#REF!," ",Общая!#REF!,"
",Общая!#REF!,", ",Общая!#REF!,", ",Общая!#REF!)</f>
        <v>#REF!</v>
      </c>
      <c r="D43" s="20" t="e">
        <f>CONCATENATE(Общая!#REF!)</f>
        <v>#REF!</v>
      </c>
      <c r="E43" s="20" t="e">
        <f>CONCATENATE(TEXT(Общая!#REF!,"ДД.ММ.ГГГГ"),",
 ",Общая!#REF!)</f>
        <v>#REF!</v>
      </c>
      <c r="F43" s="21" t="e">
        <f>CONCATENATE(Общая!#REF!, "
 ",Общая!#REF!)</f>
        <v>#REF!</v>
      </c>
      <c r="G43" s="17"/>
      <c r="H43" s="17"/>
    </row>
    <row r="44" spans="2:8" s="22" customFormat="1" x14ac:dyDescent="0.55000000000000004">
      <c r="B44" s="17" t="e">
        <f>CONCATENATE(Общая!#REF!)</f>
        <v>#REF!</v>
      </c>
      <c r="C44" s="19" t="e">
        <f>CONCATENATE(Общая!#REF!," ",Общая!#REF!," ",Общая!#REF!,"
",Общая!#REF!,", ",Общая!#REF!,", ",Общая!#REF!)</f>
        <v>#REF!</v>
      </c>
      <c r="D44" s="20" t="e">
        <f>CONCATENATE(Общая!#REF!)</f>
        <v>#REF!</v>
      </c>
      <c r="E44" s="20" t="e">
        <f>CONCATENATE(TEXT(Общая!#REF!,"ДД.ММ.ГГГГ"),",
 ",Общая!#REF!)</f>
        <v>#REF!</v>
      </c>
      <c r="F44" s="21" t="e">
        <f>CONCATENATE(Общая!#REF!, "
 ",Общая!#REF!)</f>
        <v>#REF!</v>
      </c>
      <c r="G44" s="17"/>
      <c r="H44" s="17"/>
    </row>
    <row r="45" spans="2:8" s="22" customFormat="1" x14ac:dyDescent="0.55000000000000004">
      <c r="B45" s="17" t="e">
        <f>CONCATENATE(Общая!#REF!)</f>
        <v>#REF!</v>
      </c>
      <c r="C45" s="19" t="e">
        <f>CONCATENATE(Общая!#REF!," ",Общая!#REF!," ",Общая!#REF!,"
",Общая!#REF!,", ",Общая!#REF!,", ",Общая!#REF!)</f>
        <v>#REF!</v>
      </c>
      <c r="D45" s="20" t="e">
        <f>CONCATENATE(Общая!#REF!)</f>
        <v>#REF!</v>
      </c>
      <c r="E45" s="20" t="e">
        <f>CONCATENATE(TEXT(Общая!#REF!,"ДД.ММ.ГГГГ"),",
 ",Общая!#REF!)</f>
        <v>#REF!</v>
      </c>
      <c r="F45" s="21" t="e">
        <f>CONCATENATE(Общая!#REF!, "
 ",Общая!#REF!)</f>
        <v>#REF!</v>
      </c>
      <c r="G45" s="17"/>
      <c r="H45" s="17"/>
    </row>
    <row r="46" spans="2:8" s="22" customFormat="1" x14ac:dyDescent="0.55000000000000004">
      <c r="B46" s="17" t="e">
        <f>CONCATENATE(Общая!#REF!)</f>
        <v>#REF!</v>
      </c>
      <c r="C46" s="19" t="e">
        <f>CONCATENATE(Общая!#REF!," ",Общая!#REF!," ",Общая!#REF!,"
",Общая!#REF!,", ",Общая!#REF!,", ",Общая!#REF!)</f>
        <v>#REF!</v>
      </c>
      <c r="D46" s="20" t="e">
        <f>CONCATENATE(Общая!#REF!)</f>
        <v>#REF!</v>
      </c>
      <c r="E46" s="20" t="e">
        <f>CONCATENATE(TEXT(Общая!#REF!,"ДД.ММ.ГГГГ"),",
 ",Общая!#REF!)</f>
        <v>#REF!</v>
      </c>
      <c r="F46" s="21" t="e">
        <f>CONCATENATE(Общая!#REF!, "
 ",Общая!#REF!)</f>
        <v>#REF!</v>
      </c>
      <c r="G46" s="17"/>
      <c r="H46" s="17"/>
    </row>
    <row r="47" spans="2:8" s="22" customFormat="1" x14ac:dyDescent="0.55000000000000004">
      <c r="B47" s="17" t="e">
        <f>CONCATENATE(Общая!#REF!)</f>
        <v>#REF!</v>
      </c>
      <c r="C47" s="19" t="e">
        <f>CONCATENATE(Общая!#REF!," ",Общая!#REF!," ",Общая!#REF!,"
",Общая!#REF!,", ",Общая!#REF!,", ",Общая!#REF!)</f>
        <v>#REF!</v>
      </c>
      <c r="D47" s="20" t="e">
        <f>CONCATENATE(Общая!#REF!)</f>
        <v>#REF!</v>
      </c>
      <c r="E47" s="20" t="e">
        <f>CONCATENATE(TEXT(Общая!#REF!,"ДД.ММ.ГГГГ"),",
 ",Общая!#REF!)</f>
        <v>#REF!</v>
      </c>
      <c r="F47" s="21" t="e">
        <f>CONCATENATE(Общая!#REF!, "
 ",Общая!#REF!)</f>
        <v>#REF!</v>
      </c>
      <c r="G47" s="17"/>
      <c r="H47" s="17"/>
    </row>
    <row r="48" spans="2:8" s="22" customFormat="1" x14ac:dyDescent="0.55000000000000004">
      <c r="B48" s="17" t="e">
        <f>CONCATENATE(Общая!#REF!)</f>
        <v>#REF!</v>
      </c>
      <c r="C48" s="19" t="e">
        <f>CONCATENATE(Общая!#REF!," ",Общая!#REF!," ",Общая!#REF!,"
",Общая!#REF!,", ",Общая!#REF!,", ",Общая!#REF!)</f>
        <v>#REF!</v>
      </c>
      <c r="D48" s="20" t="e">
        <f>CONCATENATE(Общая!#REF!)</f>
        <v>#REF!</v>
      </c>
      <c r="E48" s="20" t="e">
        <f>CONCATENATE(TEXT(Общая!#REF!,"ДД.ММ.ГГГГ"),",
 ",Общая!#REF!)</f>
        <v>#REF!</v>
      </c>
      <c r="F48" s="21" t="e">
        <f>CONCATENATE(Общая!#REF!, "
 ",Общая!#REF!)</f>
        <v>#REF!</v>
      </c>
      <c r="G48" s="17"/>
      <c r="H48" s="17"/>
    </row>
    <row r="49" spans="2:8" s="22" customFormat="1" x14ac:dyDescent="0.55000000000000004">
      <c r="B49" s="17" t="e">
        <f>CONCATENATE(Общая!#REF!)</f>
        <v>#REF!</v>
      </c>
      <c r="C49" s="19" t="e">
        <f>CONCATENATE(Общая!#REF!," ",Общая!#REF!," ",Общая!#REF!,"
",Общая!#REF!,", ",Общая!#REF!,", ",Общая!#REF!)</f>
        <v>#REF!</v>
      </c>
      <c r="D49" s="20" t="e">
        <f>CONCATENATE(Общая!#REF!)</f>
        <v>#REF!</v>
      </c>
      <c r="E49" s="20" t="e">
        <f>CONCATENATE(TEXT(Общая!#REF!,"ДД.ММ.ГГГГ"),",
 ",Общая!#REF!)</f>
        <v>#REF!</v>
      </c>
      <c r="F49" s="21" t="e">
        <f>CONCATENATE(Общая!#REF!, "
 ",Общая!#REF!)</f>
        <v>#REF!</v>
      </c>
      <c r="G49" s="17"/>
      <c r="H49" s="17"/>
    </row>
    <row r="50" spans="2:8" s="22" customFormat="1" x14ac:dyDescent="0.55000000000000004">
      <c r="B50" s="17" t="e">
        <f>CONCATENATE(Общая!#REF!)</f>
        <v>#REF!</v>
      </c>
      <c r="C50" s="19" t="e">
        <f>CONCATENATE(Общая!#REF!," ",Общая!#REF!," ",Общая!#REF!,"
",Общая!#REF!,", ",Общая!#REF!,", ",Общая!#REF!)</f>
        <v>#REF!</v>
      </c>
      <c r="D50" s="20" t="e">
        <f>CONCATENATE(Общая!#REF!)</f>
        <v>#REF!</v>
      </c>
      <c r="E50" s="20" t="e">
        <f>CONCATENATE(TEXT(Общая!#REF!,"ДД.ММ.ГГГГ"),",
 ",Общая!#REF!)</f>
        <v>#REF!</v>
      </c>
      <c r="F50" s="21" t="e">
        <f>CONCATENATE(Общая!#REF!, "
 ",Общая!#REF!)</f>
        <v>#REF!</v>
      </c>
      <c r="G50" s="17"/>
      <c r="H50" s="17"/>
    </row>
    <row r="51" spans="2:8" s="22" customFormat="1" x14ac:dyDescent="0.55000000000000004">
      <c r="B51" s="17" t="e">
        <f>CONCATENATE(Общая!#REF!)</f>
        <v>#REF!</v>
      </c>
      <c r="C51" s="19" t="e">
        <f>CONCATENATE(Общая!#REF!," ",Общая!#REF!," ",Общая!#REF!,"
",Общая!#REF!,", ",Общая!#REF!,", ",Общая!#REF!)</f>
        <v>#REF!</v>
      </c>
      <c r="D51" s="20" t="e">
        <f>CONCATENATE(Общая!#REF!)</f>
        <v>#REF!</v>
      </c>
      <c r="E51" s="20" t="e">
        <f>CONCATENATE(TEXT(Общая!#REF!,"ДД.ММ.ГГГГ"),",
 ",Общая!#REF!)</f>
        <v>#REF!</v>
      </c>
      <c r="F51" s="21" t="e">
        <f>CONCATENATE(Общая!#REF!, "
 ",Общая!#REF!)</f>
        <v>#REF!</v>
      </c>
      <c r="G51" s="17"/>
      <c r="H51" s="17"/>
    </row>
    <row r="52" spans="2:8" s="22" customFormat="1" x14ac:dyDescent="0.55000000000000004">
      <c r="B52" s="17" t="e">
        <f>CONCATENATE(Общая!#REF!)</f>
        <v>#REF!</v>
      </c>
      <c r="C52" s="19" t="e">
        <f>CONCATENATE(Общая!#REF!," ",Общая!#REF!," ",Общая!#REF!,"
",Общая!#REF!,", ",Общая!#REF!,", ",Общая!#REF!)</f>
        <v>#REF!</v>
      </c>
      <c r="D52" s="20" t="e">
        <f>CONCATENATE(Общая!#REF!)</f>
        <v>#REF!</v>
      </c>
      <c r="E52" s="20" t="e">
        <f>CONCATENATE(TEXT(Общая!#REF!,"ДД.ММ.ГГГГ"),",
 ",Общая!#REF!)</f>
        <v>#REF!</v>
      </c>
      <c r="F52" s="21" t="e">
        <f>CONCATENATE(Общая!#REF!, "
 ",Общая!#REF!)</f>
        <v>#REF!</v>
      </c>
      <c r="G52" s="17"/>
      <c r="H52" s="17"/>
    </row>
    <row r="53" spans="2:8" s="22" customFormat="1" x14ac:dyDescent="0.55000000000000004">
      <c r="B53" s="17" t="e">
        <f>CONCATENATE(Общая!#REF!)</f>
        <v>#REF!</v>
      </c>
      <c r="C53" s="19" t="e">
        <f>CONCATENATE(Общая!#REF!," ",Общая!#REF!," ",Общая!#REF!,"
",Общая!#REF!,", ",Общая!#REF!,", ",Общая!#REF!)</f>
        <v>#REF!</v>
      </c>
      <c r="D53" s="20" t="e">
        <f>CONCATENATE(Общая!#REF!)</f>
        <v>#REF!</v>
      </c>
      <c r="E53" s="20" t="e">
        <f>CONCATENATE(TEXT(Общая!#REF!,"ДД.ММ.ГГГГ"),",
 ",Общая!#REF!)</f>
        <v>#REF!</v>
      </c>
      <c r="F53" s="21" t="e">
        <f>CONCATENATE(Общая!#REF!, "
 ",Общая!#REF!)</f>
        <v>#REF!</v>
      </c>
      <c r="G53" s="17"/>
      <c r="H53" s="17"/>
    </row>
    <row r="54" spans="2:8" s="22" customFormat="1" x14ac:dyDescent="0.55000000000000004">
      <c r="B54" s="17" t="e">
        <f>CONCATENATE(Общая!#REF!)</f>
        <v>#REF!</v>
      </c>
      <c r="C54" s="19" t="e">
        <f>CONCATENATE(Общая!#REF!," ",Общая!#REF!," ",Общая!#REF!,"
",Общая!#REF!,", ",Общая!#REF!,", ",Общая!#REF!)</f>
        <v>#REF!</v>
      </c>
      <c r="D54" s="20" t="e">
        <f>CONCATENATE(Общая!#REF!)</f>
        <v>#REF!</v>
      </c>
      <c r="E54" s="20" t="e">
        <f>CONCATENATE(TEXT(Общая!#REF!,"ДД.ММ.ГГГГ"),",
 ",Общая!#REF!)</f>
        <v>#REF!</v>
      </c>
      <c r="F54" s="21" t="e">
        <f>CONCATENATE(Общая!#REF!, "
 ",Общая!#REF!)</f>
        <v>#REF!</v>
      </c>
      <c r="G54" s="17"/>
      <c r="H54" s="17"/>
    </row>
    <row r="55" spans="2:8" s="22" customFormat="1" x14ac:dyDescent="0.55000000000000004">
      <c r="B55" s="17" t="e">
        <f>CONCATENATE(Общая!#REF!)</f>
        <v>#REF!</v>
      </c>
      <c r="C55" s="19" t="e">
        <f>CONCATENATE(Общая!#REF!," ",Общая!#REF!," ",Общая!#REF!,"
",Общая!#REF!,", ",Общая!#REF!,", ",Общая!#REF!)</f>
        <v>#REF!</v>
      </c>
      <c r="D55" s="20" t="e">
        <f>CONCATENATE(Общая!#REF!)</f>
        <v>#REF!</v>
      </c>
      <c r="E55" s="20" t="e">
        <f>CONCATENATE(TEXT(Общая!#REF!,"ДД.ММ.ГГГГ"),",
 ",Общая!#REF!)</f>
        <v>#REF!</v>
      </c>
      <c r="F55" s="21" t="e">
        <f>CONCATENATE(Общая!#REF!, "
 ",Общая!#REF!)</f>
        <v>#REF!</v>
      </c>
      <c r="G55" s="17"/>
      <c r="H55" s="17"/>
    </row>
    <row r="56" spans="2:8" s="22" customFormat="1" x14ac:dyDescent="0.55000000000000004">
      <c r="B56" s="17" t="e">
        <f>CONCATENATE(Общая!#REF!)</f>
        <v>#REF!</v>
      </c>
      <c r="C56" s="19" t="e">
        <f>CONCATENATE(Общая!#REF!," ",Общая!#REF!," ",Общая!#REF!,"
",Общая!#REF!,", ",Общая!#REF!,", ",Общая!#REF!)</f>
        <v>#REF!</v>
      </c>
      <c r="D56" s="20" t="e">
        <f>CONCATENATE(Общая!#REF!)</f>
        <v>#REF!</v>
      </c>
      <c r="E56" s="20" t="e">
        <f>CONCATENATE(TEXT(Общая!#REF!,"ДД.ММ.ГГГГ"),",
 ",Общая!#REF!)</f>
        <v>#REF!</v>
      </c>
      <c r="F56" s="21" t="e">
        <f>CONCATENATE(Общая!#REF!, "
 ",Общая!#REF!)</f>
        <v>#REF!</v>
      </c>
      <c r="G56" s="17"/>
      <c r="H56" s="17"/>
    </row>
    <row r="57" spans="2:8" s="22" customFormat="1" x14ac:dyDescent="0.55000000000000004">
      <c r="B57" s="17" t="e">
        <f>CONCATENATE(Общая!#REF!)</f>
        <v>#REF!</v>
      </c>
      <c r="C57" s="19" t="e">
        <f>CONCATENATE(Общая!#REF!," ",Общая!#REF!," ",Общая!#REF!,"
",Общая!#REF!,", ",Общая!#REF!,", ",Общая!#REF!)</f>
        <v>#REF!</v>
      </c>
      <c r="D57" s="20" t="e">
        <f>CONCATENATE(Общая!#REF!)</f>
        <v>#REF!</v>
      </c>
      <c r="E57" s="20" t="e">
        <f>CONCATENATE(TEXT(Общая!#REF!,"ДД.ММ.ГГГГ"),",
 ",Общая!#REF!)</f>
        <v>#REF!</v>
      </c>
      <c r="F57" s="21" t="e">
        <f>CONCATENATE(Общая!#REF!, "
 ",Общая!#REF!)</f>
        <v>#REF!</v>
      </c>
      <c r="G57" s="17"/>
      <c r="H57" s="17"/>
    </row>
    <row r="58" spans="2:8" s="22" customFormat="1" x14ac:dyDescent="0.55000000000000004">
      <c r="B58" s="17" t="e">
        <f>CONCATENATE(Общая!#REF!)</f>
        <v>#REF!</v>
      </c>
      <c r="C58" s="19" t="e">
        <f>CONCATENATE(Общая!#REF!," ",Общая!#REF!," ",Общая!#REF!,"
",Общая!#REF!,", ",Общая!#REF!,", ",Общая!#REF!)</f>
        <v>#REF!</v>
      </c>
      <c r="D58" s="20" t="e">
        <f>CONCATENATE(Общая!#REF!)</f>
        <v>#REF!</v>
      </c>
      <c r="E58" s="20" t="e">
        <f>CONCATENATE(TEXT(Общая!#REF!,"ДД.ММ.ГГГГ"),",
 ",Общая!#REF!)</f>
        <v>#REF!</v>
      </c>
      <c r="F58" s="21" t="e">
        <f>CONCATENATE(Общая!#REF!, "
 ",Общая!#REF!)</f>
        <v>#REF!</v>
      </c>
      <c r="G58" s="17"/>
      <c r="H58" s="17"/>
    </row>
    <row r="59" spans="2:8" s="22" customFormat="1" x14ac:dyDescent="0.55000000000000004">
      <c r="B59" s="17" t="e">
        <f>CONCATENATE(Общая!#REF!)</f>
        <v>#REF!</v>
      </c>
      <c r="C59" s="19" t="e">
        <f>CONCATENATE(Общая!#REF!," ",Общая!#REF!," ",Общая!#REF!,"
",Общая!#REF!,", ",Общая!#REF!,", ",Общая!#REF!)</f>
        <v>#REF!</v>
      </c>
      <c r="D59" s="20" t="e">
        <f>CONCATENATE(Общая!#REF!)</f>
        <v>#REF!</v>
      </c>
      <c r="E59" s="20" t="e">
        <f>CONCATENATE(TEXT(Общая!#REF!,"ДД.ММ.ГГГГ"),",
 ",Общая!#REF!)</f>
        <v>#REF!</v>
      </c>
      <c r="F59" s="21" t="e">
        <f>CONCATENATE(Общая!#REF!, "
 ",Общая!#REF!)</f>
        <v>#REF!</v>
      </c>
      <c r="G59" s="17"/>
      <c r="H59" s="17"/>
    </row>
    <row r="60" spans="2:8" s="22" customFormat="1" x14ac:dyDescent="0.55000000000000004">
      <c r="B60" s="17" t="e">
        <f>CONCATENATE(Общая!#REF!)</f>
        <v>#REF!</v>
      </c>
      <c r="C60" s="19" t="e">
        <f>CONCATENATE(Общая!#REF!," ",Общая!#REF!," ",Общая!#REF!,"
",Общая!#REF!,", ",Общая!#REF!,", ",Общая!#REF!)</f>
        <v>#REF!</v>
      </c>
      <c r="D60" s="20" t="e">
        <f>CONCATENATE(Общая!#REF!)</f>
        <v>#REF!</v>
      </c>
      <c r="E60" s="20" t="e">
        <f>CONCATENATE(TEXT(Общая!#REF!,"ДД.ММ.ГГГГ"),",
 ",Общая!#REF!)</f>
        <v>#REF!</v>
      </c>
      <c r="F60" s="21" t="e">
        <f>CONCATENATE(Общая!#REF!, "
 ",Общая!#REF!)</f>
        <v>#REF!</v>
      </c>
      <c r="G60" s="17"/>
      <c r="H60" s="17"/>
    </row>
    <row r="61" spans="2:8" s="22" customFormat="1" x14ac:dyDescent="0.55000000000000004">
      <c r="B61" s="17" t="e">
        <f>CONCATENATE(Общая!#REF!)</f>
        <v>#REF!</v>
      </c>
      <c r="C61" s="19" t="e">
        <f>CONCATENATE(Общая!#REF!," ",Общая!#REF!," ",Общая!#REF!,"
",Общая!#REF!,", ",Общая!#REF!,", ",Общая!#REF!)</f>
        <v>#REF!</v>
      </c>
      <c r="D61" s="20" t="e">
        <f>CONCATENATE(Общая!#REF!)</f>
        <v>#REF!</v>
      </c>
      <c r="E61" s="20" t="e">
        <f>CONCATENATE(TEXT(Общая!#REF!,"ДД.ММ.ГГГГ"),",
 ",Общая!#REF!)</f>
        <v>#REF!</v>
      </c>
      <c r="F61" s="21" t="e">
        <f>CONCATENATE(Общая!#REF!, "
 ",Общая!#REF!)</f>
        <v>#REF!</v>
      </c>
      <c r="G61" s="17"/>
      <c r="H61" s="17"/>
    </row>
    <row r="62" spans="2:8" s="22" customFormat="1" x14ac:dyDescent="0.55000000000000004">
      <c r="B62" s="17" t="e">
        <f>CONCATENATE(Общая!#REF!)</f>
        <v>#REF!</v>
      </c>
      <c r="C62" s="19" t="e">
        <f>CONCATENATE(Общая!#REF!," ",Общая!#REF!," ",Общая!#REF!,"
",Общая!#REF!,", ",Общая!#REF!,", ",Общая!#REF!)</f>
        <v>#REF!</v>
      </c>
      <c r="D62" s="20" t="e">
        <f>CONCATENATE(Общая!#REF!)</f>
        <v>#REF!</v>
      </c>
      <c r="E62" s="20" t="e">
        <f>CONCATENATE(TEXT(Общая!#REF!,"ДД.ММ.ГГГГ"),",
 ",Общая!#REF!)</f>
        <v>#REF!</v>
      </c>
      <c r="F62" s="21" t="e">
        <f>CONCATENATE(Общая!#REF!, "
 ",Общая!#REF!)</f>
        <v>#REF!</v>
      </c>
      <c r="G62" s="17"/>
      <c r="H62" s="17"/>
    </row>
    <row r="63" spans="2:8" s="22" customFormat="1" x14ac:dyDescent="0.55000000000000004">
      <c r="B63" s="17" t="e">
        <f>CONCATENATE(Общая!#REF!)</f>
        <v>#REF!</v>
      </c>
      <c r="C63" s="19" t="e">
        <f>CONCATENATE(Общая!#REF!," ",Общая!#REF!," ",Общая!#REF!,"
",Общая!#REF!,", ",Общая!#REF!,", ",Общая!#REF!)</f>
        <v>#REF!</v>
      </c>
      <c r="D63" s="20" t="e">
        <f>CONCATENATE(Общая!#REF!)</f>
        <v>#REF!</v>
      </c>
      <c r="E63" s="20" t="e">
        <f>CONCATENATE(TEXT(Общая!#REF!,"ДД.ММ.ГГГГ"),",
 ",Общая!#REF!)</f>
        <v>#REF!</v>
      </c>
      <c r="F63" s="21" t="e">
        <f>CONCATENATE(Общая!#REF!, "
 ",Общая!#REF!)</f>
        <v>#REF!</v>
      </c>
      <c r="G63" s="17"/>
      <c r="H63" s="17"/>
    </row>
    <row r="64" spans="2:8" s="22" customFormat="1" x14ac:dyDescent="0.55000000000000004">
      <c r="B64" s="17" t="e">
        <f>CONCATENATE(Общая!#REF!)</f>
        <v>#REF!</v>
      </c>
      <c r="C64" s="19" t="e">
        <f>CONCATENATE(Общая!#REF!," ",Общая!#REF!," ",Общая!#REF!,"
",Общая!#REF!,", ",Общая!#REF!,", ",Общая!#REF!)</f>
        <v>#REF!</v>
      </c>
      <c r="D64" s="20" t="e">
        <f>CONCATENATE(Общая!#REF!)</f>
        <v>#REF!</v>
      </c>
      <c r="E64" s="20" t="e">
        <f>CONCATENATE(TEXT(Общая!#REF!,"ДД.ММ.ГГГГ"),",
 ",Общая!#REF!)</f>
        <v>#REF!</v>
      </c>
      <c r="F64" s="21" t="e">
        <f>CONCATENATE(Общая!#REF!, "
 ",Общая!#REF!)</f>
        <v>#REF!</v>
      </c>
      <c r="G64" s="17"/>
      <c r="H64" s="17"/>
    </row>
    <row r="65" spans="2:8" s="22" customFormat="1" x14ac:dyDescent="0.55000000000000004">
      <c r="B65" s="17" t="e">
        <f>CONCATENATE(Общая!#REF!)</f>
        <v>#REF!</v>
      </c>
      <c r="C65" s="19" t="e">
        <f>CONCATENATE(Общая!#REF!," ",Общая!#REF!," ",Общая!#REF!,"
",Общая!#REF!,", ",Общая!#REF!,", ",Общая!#REF!)</f>
        <v>#REF!</v>
      </c>
      <c r="D65" s="20" t="e">
        <f>CONCATENATE(Общая!#REF!)</f>
        <v>#REF!</v>
      </c>
      <c r="E65" s="20" t="e">
        <f>CONCATENATE(TEXT(Общая!#REF!,"ДД.ММ.ГГГГ"),",
 ",Общая!#REF!)</f>
        <v>#REF!</v>
      </c>
      <c r="F65" s="21" t="e">
        <f>CONCATENATE(Общая!#REF!, "
 ",Общая!#REF!)</f>
        <v>#REF!</v>
      </c>
      <c r="G65" s="17"/>
      <c r="H65" s="17"/>
    </row>
    <row r="66" spans="2:8" s="22" customFormat="1" x14ac:dyDescent="0.55000000000000004">
      <c r="B66" s="17" t="e">
        <f>CONCATENATE(Общая!#REF!)</f>
        <v>#REF!</v>
      </c>
      <c r="C66" s="19" t="e">
        <f>CONCATENATE(Общая!#REF!," ",Общая!#REF!," ",Общая!#REF!,"
",Общая!#REF!,", ",Общая!#REF!,", ",Общая!#REF!)</f>
        <v>#REF!</v>
      </c>
      <c r="D66" s="20" t="e">
        <f>CONCATENATE(Общая!#REF!)</f>
        <v>#REF!</v>
      </c>
      <c r="E66" s="20" t="e">
        <f>CONCATENATE(TEXT(Общая!#REF!,"ДД.ММ.ГГГГ"),",
 ",Общая!#REF!)</f>
        <v>#REF!</v>
      </c>
      <c r="F66" s="21" t="e">
        <f>CONCATENATE(Общая!#REF!, "
 ",Общая!#REF!)</f>
        <v>#REF!</v>
      </c>
      <c r="G66" s="17"/>
      <c r="H66" s="17"/>
    </row>
    <row r="67" spans="2:8" s="22" customFormat="1" x14ac:dyDescent="0.55000000000000004">
      <c r="B67" s="17" t="e">
        <f>CONCATENATE(Общая!#REF!)</f>
        <v>#REF!</v>
      </c>
      <c r="C67" s="19" t="e">
        <f>CONCATENATE(Общая!#REF!," ",Общая!#REF!," ",Общая!#REF!,"
",Общая!#REF!,", ",Общая!#REF!,", ",Общая!#REF!)</f>
        <v>#REF!</v>
      </c>
      <c r="D67" s="20" t="e">
        <f>CONCATENATE(Общая!#REF!)</f>
        <v>#REF!</v>
      </c>
      <c r="E67" s="20" t="e">
        <f>CONCATENATE(TEXT(Общая!#REF!,"ДД.ММ.ГГГГ"),",
 ",Общая!#REF!)</f>
        <v>#REF!</v>
      </c>
      <c r="F67" s="21" t="e">
        <f>CONCATENATE(Общая!#REF!, "
 ",Общая!#REF!)</f>
        <v>#REF!</v>
      </c>
      <c r="G67" s="17"/>
      <c r="H67" s="17"/>
    </row>
    <row r="68" spans="2:8" s="22" customFormat="1" x14ac:dyDescent="0.55000000000000004">
      <c r="B68" s="17" t="e">
        <f>CONCATENATE(Общая!#REF!)</f>
        <v>#REF!</v>
      </c>
      <c r="C68" s="19" t="e">
        <f>CONCATENATE(Общая!#REF!," ",Общая!#REF!," ",Общая!#REF!,"
",Общая!#REF!,", ",Общая!#REF!,", ",Общая!#REF!)</f>
        <v>#REF!</v>
      </c>
      <c r="D68" s="20" t="e">
        <f>CONCATENATE(Общая!#REF!)</f>
        <v>#REF!</v>
      </c>
      <c r="E68" s="20" t="e">
        <f>CONCATENATE(TEXT(Общая!#REF!,"ДД.ММ.ГГГГ"),",
 ",Общая!#REF!)</f>
        <v>#REF!</v>
      </c>
      <c r="F68" s="21" t="e">
        <f>CONCATENATE(Общая!#REF!, "
 ",Общая!#REF!)</f>
        <v>#REF!</v>
      </c>
      <c r="G68" s="17"/>
      <c r="H68" s="17"/>
    </row>
    <row r="69" spans="2:8" s="22" customFormat="1" x14ac:dyDescent="0.55000000000000004">
      <c r="B69" s="17" t="e">
        <f>CONCATENATE(Общая!#REF!)</f>
        <v>#REF!</v>
      </c>
      <c r="C69" s="19" t="e">
        <f>CONCATENATE(Общая!#REF!," ",Общая!#REF!," ",Общая!#REF!,"
",Общая!#REF!,", ",Общая!#REF!,", ",Общая!#REF!)</f>
        <v>#REF!</v>
      </c>
      <c r="D69" s="20" t="e">
        <f>CONCATENATE(Общая!#REF!)</f>
        <v>#REF!</v>
      </c>
      <c r="E69" s="20" t="e">
        <f>CONCATENATE(TEXT(Общая!#REF!,"ДД.ММ.ГГГГ"),",
 ",Общая!#REF!)</f>
        <v>#REF!</v>
      </c>
      <c r="F69" s="21" t="e">
        <f>CONCATENATE(Общая!#REF!, "
 ",Общая!#REF!)</f>
        <v>#REF!</v>
      </c>
      <c r="G69" s="17"/>
      <c r="H69" s="17"/>
    </row>
    <row r="70" spans="2:8" s="22" customFormat="1" x14ac:dyDescent="0.55000000000000004">
      <c r="B70" s="17" t="e">
        <f>CONCATENATE(Общая!#REF!)</f>
        <v>#REF!</v>
      </c>
      <c r="C70" s="19" t="e">
        <f>CONCATENATE(Общая!#REF!," ",Общая!#REF!," ",Общая!#REF!,"
",Общая!#REF!,", ",Общая!#REF!,", ",Общая!#REF!)</f>
        <v>#REF!</v>
      </c>
      <c r="D70" s="20" t="e">
        <f>CONCATENATE(Общая!#REF!)</f>
        <v>#REF!</v>
      </c>
      <c r="E70" s="20" t="e">
        <f>CONCATENATE(TEXT(Общая!#REF!,"ДД.ММ.ГГГГ"),",
 ",Общая!#REF!)</f>
        <v>#REF!</v>
      </c>
      <c r="F70" s="21" t="e">
        <f>CONCATENATE(Общая!#REF!, "
 ",Общая!#REF!)</f>
        <v>#REF!</v>
      </c>
      <c r="G70" s="17"/>
      <c r="H70" s="17"/>
    </row>
    <row r="71" spans="2:8" s="22" customFormat="1" x14ac:dyDescent="0.55000000000000004">
      <c r="B71" s="17" t="e">
        <f>CONCATENATE(Общая!#REF!)</f>
        <v>#REF!</v>
      </c>
      <c r="C71" s="19" t="e">
        <f>CONCATENATE(Общая!#REF!," ",Общая!#REF!," ",Общая!#REF!,"
",Общая!#REF!,", ",Общая!#REF!,", ",Общая!#REF!)</f>
        <v>#REF!</v>
      </c>
      <c r="D71" s="20" t="e">
        <f>CONCATENATE(Общая!#REF!)</f>
        <v>#REF!</v>
      </c>
      <c r="E71" s="20" t="e">
        <f>CONCATENATE(TEXT(Общая!#REF!,"ДД.ММ.ГГГГ"),",
 ",Общая!#REF!)</f>
        <v>#REF!</v>
      </c>
      <c r="F71" s="21" t="e">
        <f>CONCATENATE(Общая!#REF!, "
 ",Общая!#REF!)</f>
        <v>#REF!</v>
      </c>
      <c r="G71" s="17"/>
      <c r="H71" s="17"/>
    </row>
    <row r="72" spans="2:8" s="22" customFormat="1" x14ac:dyDescent="0.55000000000000004">
      <c r="B72" s="17" t="e">
        <f>CONCATENATE(Общая!#REF!)</f>
        <v>#REF!</v>
      </c>
      <c r="C72" s="19" t="e">
        <f>CONCATENATE(Общая!#REF!," ",Общая!#REF!," ",Общая!#REF!,"
",Общая!#REF!,", ",Общая!#REF!,", ",Общая!#REF!)</f>
        <v>#REF!</v>
      </c>
      <c r="D72" s="20" t="e">
        <f>CONCATENATE(Общая!#REF!)</f>
        <v>#REF!</v>
      </c>
      <c r="E72" s="20" t="e">
        <f>CONCATENATE(TEXT(Общая!#REF!,"ДД.ММ.ГГГГ"),",
 ",Общая!#REF!)</f>
        <v>#REF!</v>
      </c>
      <c r="F72" s="21" t="e">
        <f>CONCATENATE(Общая!#REF!, "
 ",Общая!#REF!)</f>
        <v>#REF!</v>
      </c>
      <c r="G72" s="17"/>
      <c r="H72" s="17"/>
    </row>
    <row r="73" spans="2:8" s="22" customFormat="1" x14ac:dyDescent="0.55000000000000004">
      <c r="B73" s="17" t="e">
        <f>CONCATENATE(Общая!#REF!)</f>
        <v>#REF!</v>
      </c>
      <c r="C73" s="19" t="e">
        <f>CONCATENATE(Общая!#REF!," ",Общая!#REF!," ",Общая!#REF!,"
",Общая!#REF!,", ",Общая!#REF!,", ",Общая!#REF!)</f>
        <v>#REF!</v>
      </c>
      <c r="D73" s="20" t="e">
        <f>CONCATENATE(Общая!#REF!)</f>
        <v>#REF!</v>
      </c>
      <c r="E73" s="20" t="e">
        <f>CONCATENATE(TEXT(Общая!#REF!,"ДД.ММ.ГГГГ"),",
 ",Общая!#REF!)</f>
        <v>#REF!</v>
      </c>
      <c r="F73" s="21" t="e">
        <f>CONCATENATE(Общая!#REF!, "
 ",Общая!#REF!)</f>
        <v>#REF!</v>
      </c>
      <c r="G73" s="17"/>
      <c r="H73" s="17"/>
    </row>
    <row r="74" spans="2:8" s="22" customFormat="1" x14ac:dyDescent="0.55000000000000004">
      <c r="B74" s="17" t="e">
        <f>CONCATENATE(Общая!#REF!)</f>
        <v>#REF!</v>
      </c>
      <c r="C74" s="19" t="e">
        <f>CONCATENATE(Общая!#REF!," ",Общая!#REF!," ",Общая!#REF!,"
",Общая!#REF!,", ",Общая!#REF!,", ",Общая!#REF!)</f>
        <v>#REF!</v>
      </c>
      <c r="D74" s="20" t="e">
        <f>CONCATENATE(Общая!#REF!)</f>
        <v>#REF!</v>
      </c>
      <c r="E74" s="20" t="e">
        <f>CONCATENATE(TEXT(Общая!#REF!,"ДД.ММ.ГГГГ"),",
 ",Общая!#REF!)</f>
        <v>#REF!</v>
      </c>
      <c r="F74" s="21" t="e">
        <f>CONCATENATE(Общая!#REF!, "
 ",Общая!#REF!)</f>
        <v>#REF!</v>
      </c>
      <c r="G74" s="17"/>
      <c r="H74" s="17"/>
    </row>
    <row r="75" spans="2:8" s="22" customFormat="1" x14ac:dyDescent="0.55000000000000004">
      <c r="B75" s="17" t="e">
        <f>CONCATENATE(Общая!#REF!)</f>
        <v>#REF!</v>
      </c>
      <c r="C75" s="19" t="e">
        <f>CONCATENATE(Общая!#REF!," ",Общая!#REF!," ",Общая!#REF!,"
",Общая!#REF!,", ",Общая!#REF!,", ",Общая!#REF!)</f>
        <v>#REF!</v>
      </c>
      <c r="D75" s="20" t="e">
        <f>CONCATENATE(Общая!#REF!)</f>
        <v>#REF!</v>
      </c>
      <c r="E75" s="20" t="e">
        <f>CONCATENATE(TEXT(Общая!#REF!,"ДД.ММ.ГГГГ"),",
 ",Общая!#REF!)</f>
        <v>#REF!</v>
      </c>
      <c r="F75" s="21" t="e">
        <f>CONCATENATE(Общая!#REF!, "
 ",Общая!#REF!)</f>
        <v>#REF!</v>
      </c>
      <c r="G75" s="17"/>
      <c r="H75" s="17"/>
    </row>
    <row r="76" spans="2:8" s="22" customFormat="1" x14ac:dyDescent="0.55000000000000004">
      <c r="B76" s="17" t="e">
        <f>CONCATENATE(Общая!#REF!)</f>
        <v>#REF!</v>
      </c>
      <c r="C76" s="19" t="e">
        <f>CONCATENATE(Общая!#REF!," ",Общая!#REF!," ",Общая!#REF!,"
",Общая!#REF!,", ",Общая!#REF!,", ",Общая!#REF!)</f>
        <v>#REF!</v>
      </c>
      <c r="D76" s="20" t="e">
        <f>CONCATENATE(Общая!#REF!)</f>
        <v>#REF!</v>
      </c>
      <c r="E76" s="20" t="e">
        <f>CONCATENATE(TEXT(Общая!#REF!,"ДД.ММ.ГГГГ"),",
 ",Общая!#REF!)</f>
        <v>#REF!</v>
      </c>
      <c r="F76" s="21" t="e">
        <f>CONCATENATE(Общая!#REF!, "
 ",Общая!#REF!)</f>
        <v>#REF!</v>
      </c>
      <c r="G76" s="17"/>
      <c r="H76" s="17"/>
    </row>
    <row r="77" spans="2:8" s="22" customFormat="1" x14ac:dyDescent="0.55000000000000004">
      <c r="B77" s="17" t="e">
        <f>CONCATENATE(Общая!#REF!)</f>
        <v>#REF!</v>
      </c>
      <c r="C77" s="19" t="e">
        <f>CONCATENATE(Общая!#REF!," ",Общая!#REF!," ",Общая!#REF!,"
",Общая!#REF!,", ",Общая!#REF!,", ",Общая!#REF!)</f>
        <v>#REF!</v>
      </c>
      <c r="D77" s="20" t="e">
        <f>CONCATENATE(Общая!#REF!)</f>
        <v>#REF!</v>
      </c>
      <c r="E77" s="20" t="e">
        <f>CONCATENATE(TEXT(Общая!#REF!,"ДД.ММ.ГГГГ"),",
 ",Общая!#REF!)</f>
        <v>#REF!</v>
      </c>
      <c r="F77" s="21" t="e">
        <f>CONCATENATE(Общая!#REF!, "
 ",Общая!#REF!)</f>
        <v>#REF!</v>
      </c>
      <c r="G77" s="17"/>
      <c r="H77" s="17"/>
    </row>
    <row r="78" spans="2:8" s="22" customFormat="1" x14ac:dyDescent="0.55000000000000004">
      <c r="B78" s="17" t="e">
        <f>CONCATENATE(Общая!#REF!)</f>
        <v>#REF!</v>
      </c>
      <c r="C78" s="19" t="e">
        <f>CONCATENATE(Общая!#REF!," ",Общая!#REF!," ",Общая!#REF!,"
",Общая!#REF!,", ",Общая!#REF!,", ",Общая!#REF!)</f>
        <v>#REF!</v>
      </c>
      <c r="D78" s="20" t="e">
        <f>CONCATENATE(Общая!#REF!)</f>
        <v>#REF!</v>
      </c>
      <c r="E78" s="20" t="e">
        <f>CONCATENATE(TEXT(Общая!#REF!,"ДД.ММ.ГГГГ"),",
 ",Общая!#REF!)</f>
        <v>#REF!</v>
      </c>
      <c r="F78" s="21" t="e">
        <f>CONCATENATE(Общая!#REF!, "
 ",Общая!#REF!)</f>
        <v>#REF!</v>
      </c>
      <c r="G78" s="17"/>
      <c r="H78" s="17"/>
    </row>
    <row r="79" spans="2:8" s="22" customFormat="1" x14ac:dyDescent="0.55000000000000004">
      <c r="B79" s="17" t="e">
        <f>CONCATENATE(Общая!#REF!)</f>
        <v>#REF!</v>
      </c>
      <c r="C79" s="19" t="e">
        <f>CONCATENATE(Общая!#REF!," ",Общая!#REF!," ",Общая!#REF!,"
",Общая!#REF!,", ",Общая!#REF!,", ",Общая!#REF!)</f>
        <v>#REF!</v>
      </c>
      <c r="D79" s="20" t="e">
        <f>CONCATENATE(Общая!#REF!)</f>
        <v>#REF!</v>
      </c>
      <c r="E79" s="20" t="e">
        <f>CONCATENATE(TEXT(Общая!#REF!,"ДД.ММ.ГГГГ"),",
 ",Общая!#REF!)</f>
        <v>#REF!</v>
      </c>
      <c r="F79" s="21" t="e">
        <f>CONCATENATE(Общая!#REF!, "
 ",Общая!#REF!)</f>
        <v>#REF!</v>
      </c>
      <c r="G79" s="17"/>
      <c r="H79" s="17"/>
    </row>
    <row r="80" spans="2:8" s="22" customFormat="1" x14ac:dyDescent="0.55000000000000004">
      <c r="B80" s="17" t="e">
        <f>CONCATENATE(Общая!#REF!)</f>
        <v>#REF!</v>
      </c>
      <c r="C80" s="19" t="e">
        <f>CONCATENATE(Общая!#REF!," ",Общая!#REF!," ",Общая!#REF!,"
",Общая!#REF!,", ",Общая!#REF!,", ",Общая!#REF!)</f>
        <v>#REF!</v>
      </c>
      <c r="D80" s="20" t="e">
        <f>CONCATENATE(Общая!#REF!)</f>
        <v>#REF!</v>
      </c>
      <c r="E80" s="20" t="e">
        <f>CONCATENATE(TEXT(Общая!#REF!,"ДД.ММ.ГГГГ"),",
 ",Общая!#REF!)</f>
        <v>#REF!</v>
      </c>
      <c r="F80" s="21" t="e">
        <f>CONCATENATE(Общая!#REF!, "
 ",Общая!#REF!)</f>
        <v>#REF!</v>
      </c>
      <c r="G80" s="17"/>
      <c r="H80" s="17"/>
    </row>
    <row r="81" spans="2:8" s="22" customFormat="1" x14ac:dyDescent="0.55000000000000004">
      <c r="B81" s="17" t="e">
        <f>CONCATENATE(Общая!#REF!)</f>
        <v>#REF!</v>
      </c>
      <c r="C81" s="19" t="e">
        <f>CONCATENATE(Общая!#REF!," ",Общая!#REF!," ",Общая!#REF!,"
",Общая!#REF!,", ",Общая!#REF!,", ",Общая!#REF!)</f>
        <v>#REF!</v>
      </c>
      <c r="D81" s="20" t="e">
        <f>CONCATENATE(Общая!#REF!)</f>
        <v>#REF!</v>
      </c>
      <c r="E81" s="20" t="e">
        <f>CONCATENATE(TEXT(Общая!#REF!,"ДД.ММ.ГГГГ"),",
 ",Общая!#REF!)</f>
        <v>#REF!</v>
      </c>
      <c r="F81" s="21" t="e">
        <f>CONCATENATE(Общая!#REF!, "
 ",Общая!#REF!)</f>
        <v>#REF!</v>
      </c>
      <c r="G81" s="17"/>
      <c r="H81" s="17"/>
    </row>
    <row r="82" spans="2:8" s="22" customFormat="1" x14ac:dyDescent="0.55000000000000004">
      <c r="B82" s="17" t="e">
        <f>CONCATENATE(Общая!#REF!)</f>
        <v>#REF!</v>
      </c>
      <c r="C82" s="19" t="e">
        <f>CONCATENATE(Общая!#REF!," ",Общая!#REF!," ",Общая!#REF!,"
",Общая!#REF!,", ",Общая!#REF!,", ",Общая!#REF!)</f>
        <v>#REF!</v>
      </c>
      <c r="D82" s="20" t="e">
        <f>CONCATENATE(Общая!#REF!)</f>
        <v>#REF!</v>
      </c>
      <c r="E82" s="20" t="e">
        <f>CONCATENATE(TEXT(Общая!#REF!,"ДД.ММ.ГГГГ"),",
 ",Общая!#REF!)</f>
        <v>#REF!</v>
      </c>
      <c r="F82" s="21" t="e">
        <f>CONCATENATE(Общая!#REF!, "
 ",Общая!#REF!)</f>
        <v>#REF!</v>
      </c>
      <c r="G82" s="17"/>
      <c r="H82" s="17"/>
    </row>
    <row r="83" spans="2:8" s="22" customFormat="1" x14ac:dyDescent="0.55000000000000004">
      <c r="B83" s="17" t="e">
        <f>CONCATENATE(Общая!#REF!)</f>
        <v>#REF!</v>
      </c>
      <c r="C83" s="19" t="e">
        <f>CONCATENATE(Общая!#REF!," ",Общая!#REF!," ",Общая!#REF!,"
",Общая!#REF!,", ",Общая!#REF!,", ",Общая!#REF!)</f>
        <v>#REF!</v>
      </c>
      <c r="D83" s="20" t="e">
        <f>CONCATENATE(Общая!#REF!)</f>
        <v>#REF!</v>
      </c>
      <c r="E83" s="20" t="e">
        <f>CONCATENATE(TEXT(Общая!#REF!,"ДД.ММ.ГГГГ"),",
 ",Общая!#REF!)</f>
        <v>#REF!</v>
      </c>
      <c r="F83" s="21" t="e">
        <f>CONCATENATE(Общая!#REF!, "
 ",Общая!#REF!)</f>
        <v>#REF!</v>
      </c>
      <c r="G83" s="17"/>
      <c r="H83" s="17"/>
    </row>
    <row r="84" spans="2:8" s="22" customFormat="1" x14ac:dyDescent="0.55000000000000004">
      <c r="B84" s="17" t="e">
        <f>CONCATENATE(Общая!#REF!)</f>
        <v>#REF!</v>
      </c>
      <c r="C84" s="19" t="e">
        <f>CONCATENATE(Общая!#REF!," ",Общая!#REF!," ",Общая!#REF!,"
",Общая!#REF!,", ",Общая!#REF!,", ",Общая!#REF!)</f>
        <v>#REF!</v>
      </c>
      <c r="D84" s="20" t="e">
        <f>CONCATENATE(Общая!#REF!)</f>
        <v>#REF!</v>
      </c>
      <c r="E84" s="20" t="e">
        <f>CONCATENATE(TEXT(Общая!#REF!,"ДД.ММ.ГГГГ"),",
 ",Общая!#REF!)</f>
        <v>#REF!</v>
      </c>
      <c r="F84" s="21" t="e">
        <f>CONCATENATE(Общая!#REF!, "
 ",Общая!#REF!)</f>
        <v>#REF!</v>
      </c>
      <c r="G84" s="17"/>
      <c r="H84" s="17"/>
    </row>
    <row r="85" spans="2:8" s="22" customFormat="1" x14ac:dyDescent="0.55000000000000004">
      <c r="B85" s="17" t="e">
        <f>CONCATENATE(Общая!#REF!)</f>
        <v>#REF!</v>
      </c>
      <c r="C85" s="19" t="e">
        <f>CONCATENATE(Общая!#REF!," ",Общая!#REF!," ",Общая!#REF!,"
",Общая!#REF!,", ",Общая!#REF!,", ",Общая!#REF!)</f>
        <v>#REF!</v>
      </c>
      <c r="D85" s="20" t="e">
        <f>CONCATENATE(Общая!#REF!)</f>
        <v>#REF!</v>
      </c>
      <c r="E85" s="20" t="e">
        <f>CONCATENATE(TEXT(Общая!#REF!,"ДД.ММ.ГГГГ"),",
 ",Общая!#REF!)</f>
        <v>#REF!</v>
      </c>
      <c r="F85" s="21" t="e">
        <f>CONCATENATE(Общая!#REF!, "
 ",Общая!#REF!)</f>
        <v>#REF!</v>
      </c>
      <c r="G85" s="17"/>
      <c r="H85" s="17"/>
    </row>
    <row r="86" spans="2:8" s="22" customFormat="1" x14ac:dyDescent="0.55000000000000004">
      <c r="B86" s="17" t="e">
        <f>CONCATENATE(Общая!#REF!)</f>
        <v>#REF!</v>
      </c>
      <c r="C86" s="19" t="e">
        <f>CONCATENATE(Общая!#REF!," ",Общая!#REF!," ",Общая!#REF!,"
",Общая!#REF!,", ",Общая!#REF!,", ",Общая!#REF!)</f>
        <v>#REF!</v>
      </c>
      <c r="D86" s="20" t="e">
        <f>CONCATENATE(Общая!#REF!)</f>
        <v>#REF!</v>
      </c>
      <c r="E86" s="20" t="e">
        <f>CONCATENATE(TEXT(Общая!#REF!,"ДД.ММ.ГГГГ"),",
 ",Общая!#REF!)</f>
        <v>#REF!</v>
      </c>
      <c r="F86" s="21" t="e">
        <f>CONCATENATE(Общая!#REF!, "
 ",Общая!#REF!)</f>
        <v>#REF!</v>
      </c>
      <c r="G86" s="17"/>
      <c r="H86" s="17"/>
    </row>
    <row r="87" spans="2:8" s="22" customFormat="1" x14ac:dyDescent="0.55000000000000004">
      <c r="B87" s="17" t="e">
        <f>CONCATENATE(Общая!#REF!)</f>
        <v>#REF!</v>
      </c>
      <c r="C87" s="19" t="e">
        <f>CONCATENATE(Общая!#REF!," ",Общая!#REF!," ",Общая!#REF!,"
",Общая!#REF!,", ",Общая!#REF!,", ",Общая!#REF!)</f>
        <v>#REF!</v>
      </c>
      <c r="D87" s="20" t="e">
        <f>CONCATENATE(Общая!#REF!)</f>
        <v>#REF!</v>
      </c>
      <c r="E87" s="20" t="e">
        <f>CONCATENATE(TEXT(Общая!#REF!,"ДД.ММ.ГГГГ"),",
 ",Общая!#REF!)</f>
        <v>#REF!</v>
      </c>
      <c r="F87" s="21" t="e">
        <f>CONCATENATE(Общая!#REF!, "
 ",Общая!#REF!)</f>
        <v>#REF!</v>
      </c>
      <c r="G87" s="17"/>
      <c r="H87" s="17"/>
    </row>
    <row r="88" spans="2:8" s="22" customFormat="1" x14ac:dyDescent="0.55000000000000004">
      <c r="B88" s="17" t="e">
        <f>CONCATENATE(Общая!#REF!)</f>
        <v>#REF!</v>
      </c>
      <c r="C88" s="19" t="e">
        <f>CONCATENATE(Общая!#REF!," ",Общая!#REF!," ",Общая!#REF!,"
",Общая!#REF!,", ",Общая!#REF!,", ",Общая!#REF!)</f>
        <v>#REF!</v>
      </c>
      <c r="D88" s="20" t="e">
        <f>CONCATENATE(Общая!#REF!)</f>
        <v>#REF!</v>
      </c>
      <c r="E88" s="20" t="e">
        <f>CONCATENATE(TEXT(Общая!#REF!,"ДД.ММ.ГГГГ"),",
 ",Общая!#REF!)</f>
        <v>#REF!</v>
      </c>
      <c r="F88" s="21" t="e">
        <f>CONCATENATE(Общая!#REF!, "
 ",Общая!#REF!)</f>
        <v>#REF!</v>
      </c>
      <c r="G88" s="17"/>
      <c r="H88" s="17"/>
    </row>
    <row r="89" spans="2:8" s="22" customFormat="1" x14ac:dyDescent="0.55000000000000004">
      <c r="B89" s="17" t="e">
        <f>CONCATENATE(Общая!#REF!)</f>
        <v>#REF!</v>
      </c>
      <c r="C89" s="19" t="e">
        <f>CONCATENATE(Общая!#REF!," ",Общая!#REF!," ",Общая!#REF!,"
",Общая!#REF!,", ",Общая!#REF!,", ",Общая!#REF!)</f>
        <v>#REF!</v>
      </c>
      <c r="D89" s="20" t="e">
        <f>CONCATENATE(Общая!#REF!)</f>
        <v>#REF!</v>
      </c>
      <c r="E89" s="20" t="e">
        <f>CONCATENATE(TEXT(Общая!#REF!,"ДД.ММ.ГГГГ"),",
 ",Общая!#REF!)</f>
        <v>#REF!</v>
      </c>
      <c r="F89" s="21" t="e">
        <f>CONCATENATE(Общая!#REF!, "
 ",Общая!#REF!)</f>
        <v>#REF!</v>
      </c>
      <c r="G89" s="17"/>
      <c r="H89" s="17"/>
    </row>
    <row r="90" spans="2:8" s="22" customFormat="1" x14ac:dyDescent="0.55000000000000004">
      <c r="B90" s="17" t="e">
        <f>CONCATENATE(Общая!#REF!)</f>
        <v>#REF!</v>
      </c>
      <c r="C90" s="19" t="e">
        <f>CONCATENATE(Общая!#REF!," ",Общая!#REF!," ",Общая!#REF!,"
",Общая!#REF!,", ",Общая!#REF!,", ",Общая!#REF!)</f>
        <v>#REF!</v>
      </c>
      <c r="D90" s="20" t="e">
        <f>CONCATENATE(Общая!#REF!)</f>
        <v>#REF!</v>
      </c>
      <c r="E90" s="20" t="e">
        <f>CONCATENATE(TEXT(Общая!#REF!,"ДД.ММ.ГГГГ"),",
 ",Общая!#REF!)</f>
        <v>#REF!</v>
      </c>
      <c r="F90" s="21" t="e">
        <f>CONCATENATE(Общая!#REF!, "
 ",Общая!#REF!)</f>
        <v>#REF!</v>
      </c>
      <c r="G90" s="17"/>
      <c r="H90" s="17"/>
    </row>
    <row r="91" spans="2:8" s="22" customFormat="1" x14ac:dyDescent="0.55000000000000004">
      <c r="B91" s="17" t="e">
        <f>CONCATENATE(Общая!#REF!)</f>
        <v>#REF!</v>
      </c>
      <c r="C91" s="19" t="e">
        <f>CONCATENATE(Общая!#REF!," ",Общая!#REF!," ",Общая!#REF!,"
",Общая!#REF!,", ",Общая!#REF!,", ",Общая!#REF!)</f>
        <v>#REF!</v>
      </c>
      <c r="D91" s="20" t="e">
        <f>CONCATENATE(Общая!#REF!)</f>
        <v>#REF!</v>
      </c>
      <c r="E91" s="20" t="e">
        <f>CONCATENATE(TEXT(Общая!#REF!,"ДД.ММ.ГГГГ"),",
 ",Общая!#REF!)</f>
        <v>#REF!</v>
      </c>
      <c r="F91" s="21" t="e">
        <f>CONCATENATE(Общая!#REF!, "
 ",Общая!#REF!)</f>
        <v>#REF!</v>
      </c>
      <c r="G91" s="17"/>
      <c r="H91" s="17"/>
    </row>
    <row r="92" spans="2:8" s="22" customFormat="1" x14ac:dyDescent="0.55000000000000004">
      <c r="B92" s="17" t="e">
        <f>CONCATENATE(Общая!#REF!)</f>
        <v>#REF!</v>
      </c>
      <c r="C92" s="19" t="e">
        <f>CONCATENATE(Общая!#REF!," ",Общая!#REF!," ",Общая!#REF!,"
",Общая!#REF!,", ",Общая!#REF!,", ",Общая!#REF!)</f>
        <v>#REF!</v>
      </c>
      <c r="D92" s="20" t="e">
        <f>CONCATENATE(Общая!#REF!)</f>
        <v>#REF!</v>
      </c>
      <c r="E92" s="20" t="e">
        <f>CONCATENATE(TEXT(Общая!#REF!,"ДД.ММ.ГГГГ"),",
 ",Общая!#REF!)</f>
        <v>#REF!</v>
      </c>
      <c r="F92" s="21" t="e">
        <f>CONCATENATE(Общая!#REF!, "
 ",Общая!#REF!)</f>
        <v>#REF!</v>
      </c>
      <c r="G92" s="17"/>
      <c r="H92" s="17"/>
    </row>
    <row r="93" spans="2:8" s="22" customFormat="1" x14ac:dyDescent="0.55000000000000004">
      <c r="B93" s="17" t="e">
        <f>CONCATENATE(Общая!#REF!)</f>
        <v>#REF!</v>
      </c>
      <c r="C93" s="19" t="e">
        <f>CONCATENATE(Общая!#REF!," ",Общая!#REF!," ",Общая!#REF!,"
",Общая!#REF!,", ",Общая!#REF!,", ",Общая!#REF!)</f>
        <v>#REF!</v>
      </c>
      <c r="D93" s="20" t="e">
        <f>CONCATENATE(Общая!#REF!)</f>
        <v>#REF!</v>
      </c>
      <c r="E93" s="20" t="e">
        <f>CONCATENATE(TEXT(Общая!#REF!,"ДД.ММ.ГГГГ"),",
 ",Общая!#REF!)</f>
        <v>#REF!</v>
      </c>
      <c r="F93" s="21" t="e">
        <f>CONCATENATE(Общая!#REF!, "
 ",Общая!#REF!)</f>
        <v>#REF!</v>
      </c>
      <c r="G93" s="17"/>
      <c r="H93" s="17"/>
    </row>
    <row r="94" spans="2:8" s="22" customFormat="1" x14ac:dyDescent="0.55000000000000004">
      <c r="B94" s="17" t="e">
        <f>CONCATENATE(Общая!#REF!)</f>
        <v>#REF!</v>
      </c>
      <c r="C94" s="19" t="e">
        <f>CONCATENATE(Общая!#REF!," ",Общая!#REF!," ",Общая!#REF!,"
",Общая!#REF!,", ",Общая!#REF!,", ",Общая!#REF!)</f>
        <v>#REF!</v>
      </c>
      <c r="D94" s="20" t="e">
        <f>CONCATENATE(Общая!#REF!)</f>
        <v>#REF!</v>
      </c>
      <c r="E94" s="20" t="e">
        <f>CONCATENATE(TEXT(Общая!#REF!,"ДД.ММ.ГГГГ"),",
 ",Общая!#REF!)</f>
        <v>#REF!</v>
      </c>
      <c r="F94" s="21" t="e">
        <f>CONCATENATE(Общая!#REF!, "
 ",Общая!#REF!)</f>
        <v>#REF!</v>
      </c>
      <c r="G94" s="17"/>
      <c r="H94" s="17"/>
    </row>
    <row r="95" spans="2:8" s="22" customFormat="1" x14ac:dyDescent="0.55000000000000004">
      <c r="B95" s="17" t="e">
        <f>CONCATENATE(Общая!#REF!)</f>
        <v>#REF!</v>
      </c>
      <c r="C95" s="19" t="e">
        <f>CONCATENATE(Общая!#REF!," ",Общая!#REF!," ",Общая!#REF!,"
",Общая!#REF!,", ",Общая!#REF!,", ",Общая!#REF!)</f>
        <v>#REF!</v>
      </c>
      <c r="D95" s="20" t="e">
        <f>CONCATENATE(Общая!#REF!)</f>
        <v>#REF!</v>
      </c>
      <c r="E95" s="20" t="e">
        <f>CONCATENATE(TEXT(Общая!#REF!,"ДД.ММ.ГГГГ"),",
 ",Общая!#REF!)</f>
        <v>#REF!</v>
      </c>
      <c r="F95" s="21" t="e">
        <f>CONCATENATE(Общая!#REF!, "
 ",Общая!#REF!)</f>
        <v>#REF!</v>
      </c>
      <c r="G95" s="17"/>
      <c r="H95" s="17"/>
    </row>
    <row r="96" spans="2:8" s="22" customFormat="1" x14ac:dyDescent="0.55000000000000004">
      <c r="B96" s="17" t="e">
        <f>CONCATENATE(Общая!#REF!)</f>
        <v>#REF!</v>
      </c>
      <c r="C96" s="19" t="e">
        <f>CONCATENATE(Общая!#REF!," ",Общая!#REF!," ",Общая!#REF!,"
",Общая!#REF!,", ",Общая!#REF!,", ",Общая!#REF!)</f>
        <v>#REF!</v>
      </c>
      <c r="D96" s="20" t="e">
        <f>CONCATENATE(Общая!#REF!)</f>
        <v>#REF!</v>
      </c>
      <c r="E96" s="20" t="e">
        <f>CONCATENATE(TEXT(Общая!#REF!,"ДД.ММ.ГГГГ"),",
 ",Общая!#REF!)</f>
        <v>#REF!</v>
      </c>
      <c r="F96" s="21" t="e">
        <f>CONCATENATE(Общая!#REF!, "
 ",Общая!#REF!)</f>
        <v>#REF!</v>
      </c>
      <c r="G96" s="17"/>
      <c r="H96" s="17"/>
    </row>
    <row r="97" spans="2:8" s="22" customFormat="1" x14ac:dyDescent="0.55000000000000004">
      <c r="B97" s="17" t="e">
        <f>CONCATENATE(Общая!#REF!)</f>
        <v>#REF!</v>
      </c>
      <c r="C97" s="19" t="e">
        <f>CONCATENATE(Общая!#REF!," ",Общая!#REF!," ",Общая!#REF!,"
",Общая!#REF!,", ",Общая!#REF!,", ",Общая!#REF!)</f>
        <v>#REF!</v>
      </c>
      <c r="D97" s="20" t="e">
        <f>CONCATENATE(Общая!#REF!)</f>
        <v>#REF!</v>
      </c>
      <c r="E97" s="20" t="e">
        <f>CONCATENATE(TEXT(Общая!#REF!,"ДД.ММ.ГГГГ"),",
 ",Общая!#REF!)</f>
        <v>#REF!</v>
      </c>
      <c r="F97" s="21" t="e">
        <f>CONCATENATE(Общая!#REF!, "
 ",Общая!#REF!)</f>
        <v>#REF!</v>
      </c>
      <c r="G97" s="17"/>
      <c r="H97" s="17"/>
    </row>
    <row r="98" spans="2:8" s="22" customFormat="1" x14ac:dyDescent="0.55000000000000004">
      <c r="B98" s="17" t="e">
        <f>CONCATENATE(Общая!#REF!)</f>
        <v>#REF!</v>
      </c>
      <c r="C98" s="19" t="e">
        <f>CONCATENATE(Общая!#REF!," ",Общая!#REF!," ",Общая!#REF!,"
",Общая!#REF!,", ",Общая!#REF!,", ",Общая!#REF!)</f>
        <v>#REF!</v>
      </c>
      <c r="D98" s="20" t="e">
        <f>CONCATENATE(Общая!#REF!)</f>
        <v>#REF!</v>
      </c>
      <c r="E98" s="20" t="e">
        <f>CONCATENATE(TEXT(Общая!#REF!,"ДД.ММ.ГГГГ"),",
 ",Общая!#REF!)</f>
        <v>#REF!</v>
      </c>
      <c r="F98" s="21" t="e">
        <f>CONCATENATE(Общая!#REF!, "
 ",Общая!#REF!)</f>
        <v>#REF!</v>
      </c>
      <c r="G98" s="17"/>
      <c r="H98" s="17"/>
    </row>
    <row r="99" spans="2:8" s="22" customFormat="1" x14ac:dyDescent="0.55000000000000004">
      <c r="B99" s="17" t="e">
        <f>CONCATENATE(Общая!#REF!)</f>
        <v>#REF!</v>
      </c>
      <c r="C99" s="19" t="e">
        <f>CONCATENATE(Общая!#REF!," ",Общая!#REF!," ",Общая!#REF!,"
",Общая!#REF!,", ",Общая!#REF!,", ",Общая!#REF!)</f>
        <v>#REF!</v>
      </c>
      <c r="D99" s="20" t="e">
        <f>CONCATENATE(Общая!#REF!)</f>
        <v>#REF!</v>
      </c>
      <c r="E99" s="20" t="e">
        <f>CONCATENATE(TEXT(Общая!#REF!,"ДД.ММ.ГГГГ"),",
 ",Общая!#REF!)</f>
        <v>#REF!</v>
      </c>
      <c r="F99" s="21" t="e">
        <f>CONCATENATE(Общая!#REF!, "
 ",Общая!#REF!)</f>
        <v>#REF!</v>
      </c>
      <c r="G99" s="17"/>
      <c r="H99" s="17"/>
    </row>
    <row r="100" spans="2:8" s="22" customFormat="1" x14ac:dyDescent="0.55000000000000004">
      <c r="B100" s="17" t="e">
        <f>CONCATENATE(Общая!#REF!)</f>
        <v>#REF!</v>
      </c>
      <c r="C100" s="19" t="e">
        <f>CONCATENATE(Общая!#REF!," ",Общая!#REF!," ",Общая!#REF!,"
",Общая!#REF!,", ",Общая!#REF!,", ",Общая!#REF!)</f>
        <v>#REF!</v>
      </c>
      <c r="D100" s="20" t="e">
        <f>CONCATENATE(Общая!#REF!)</f>
        <v>#REF!</v>
      </c>
      <c r="E100" s="20" t="e">
        <f>CONCATENATE(TEXT(Общая!#REF!,"ДД.ММ.ГГГГ"),",
 ",Общая!#REF!)</f>
        <v>#REF!</v>
      </c>
      <c r="F100" s="21" t="e">
        <f>CONCATENATE(Общая!#REF!, "
 ",Общая!#REF!)</f>
        <v>#REF!</v>
      </c>
      <c r="G100" s="17"/>
      <c r="H100" s="17"/>
    </row>
    <row r="101" spans="2:8" s="22" customFormat="1" x14ac:dyDescent="0.55000000000000004">
      <c r="B101" s="17" t="e">
        <f>CONCATENATE(Общая!#REF!)</f>
        <v>#REF!</v>
      </c>
      <c r="C101" s="19" t="e">
        <f>CONCATENATE(Общая!#REF!," ",Общая!#REF!," ",Общая!#REF!,"
",Общая!#REF!,", ",Общая!#REF!,", ",Общая!#REF!)</f>
        <v>#REF!</v>
      </c>
      <c r="D101" s="20" t="e">
        <f>CONCATENATE(Общая!#REF!)</f>
        <v>#REF!</v>
      </c>
      <c r="E101" s="20" t="e">
        <f>CONCATENATE(TEXT(Общая!#REF!,"ДД.ММ.ГГГГ"),",
 ",Общая!#REF!)</f>
        <v>#REF!</v>
      </c>
      <c r="F101" s="21" t="e">
        <f>CONCATENATE(Общая!#REF!, "
 ",Общая!#REF!)</f>
        <v>#REF!</v>
      </c>
      <c r="G101" s="17"/>
      <c r="H101" s="17"/>
    </row>
    <row r="102" spans="2:8" s="22" customFormat="1" x14ac:dyDescent="0.55000000000000004">
      <c r="B102" s="17" t="e">
        <f>CONCATENATE(Общая!#REF!)</f>
        <v>#REF!</v>
      </c>
      <c r="C102" s="19" t="e">
        <f>CONCATENATE(Общая!#REF!," ",Общая!#REF!," ",Общая!#REF!,"
",Общая!#REF!,", ",Общая!#REF!,", ",Общая!#REF!)</f>
        <v>#REF!</v>
      </c>
      <c r="D102" s="20" t="e">
        <f>CONCATENATE(Общая!#REF!)</f>
        <v>#REF!</v>
      </c>
      <c r="E102" s="20" t="e">
        <f>CONCATENATE(TEXT(Общая!#REF!,"ДД.ММ.ГГГГ"),",
 ",Общая!#REF!)</f>
        <v>#REF!</v>
      </c>
      <c r="F102" s="21" t="e">
        <f>CONCATENATE(Общая!#REF!, "
 ",Общая!#REF!)</f>
        <v>#REF!</v>
      </c>
      <c r="G102" s="17"/>
      <c r="H102" s="17"/>
    </row>
    <row r="103" spans="2:8" s="22" customFormat="1" x14ac:dyDescent="0.55000000000000004">
      <c r="B103" s="17" t="e">
        <f>CONCATENATE(Общая!#REF!)</f>
        <v>#REF!</v>
      </c>
      <c r="C103" s="19" t="e">
        <f>CONCATENATE(Общая!#REF!," ",Общая!#REF!," ",Общая!#REF!,"
",Общая!#REF!,", ",Общая!#REF!,", ",Общая!#REF!)</f>
        <v>#REF!</v>
      </c>
      <c r="D103" s="20" t="e">
        <f>CONCATENATE(Общая!#REF!)</f>
        <v>#REF!</v>
      </c>
      <c r="E103" s="20" t="e">
        <f>CONCATENATE(TEXT(Общая!#REF!,"ДД.ММ.ГГГГ"),",
 ",Общая!#REF!)</f>
        <v>#REF!</v>
      </c>
      <c r="F103" s="21" t="e">
        <f>CONCATENATE(Общая!#REF!, "
 ",Общая!#REF!)</f>
        <v>#REF!</v>
      </c>
      <c r="G103" s="17"/>
      <c r="H103" s="17"/>
    </row>
    <row r="104" spans="2:8" s="22" customFormat="1" x14ac:dyDescent="0.55000000000000004">
      <c r="B104" s="17" t="e">
        <f>CONCATENATE(Общая!#REF!)</f>
        <v>#REF!</v>
      </c>
      <c r="C104" s="19" t="e">
        <f>CONCATENATE(Общая!#REF!," ",Общая!#REF!," ",Общая!#REF!,"
",Общая!#REF!,", ",Общая!#REF!,", ",Общая!#REF!)</f>
        <v>#REF!</v>
      </c>
      <c r="D104" s="20" t="e">
        <f>CONCATENATE(Общая!#REF!)</f>
        <v>#REF!</v>
      </c>
      <c r="E104" s="20" t="e">
        <f>CONCATENATE(TEXT(Общая!#REF!,"ДД.ММ.ГГГГ"),",
 ",Общая!#REF!)</f>
        <v>#REF!</v>
      </c>
      <c r="F104" s="21" t="e">
        <f>CONCATENATE(Общая!#REF!, "
 ",Общая!#REF!)</f>
        <v>#REF!</v>
      </c>
      <c r="G104" s="17"/>
      <c r="H104" s="17"/>
    </row>
    <row r="105" spans="2:8" s="22" customFormat="1" x14ac:dyDescent="0.55000000000000004">
      <c r="B105" s="17" t="e">
        <f>CONCATENATE(Общая!#REF!)</f>
        <v>#REF!</v>
      </c>
      <c r="C105" s="19" t="e">
        <f>CONCATENATE(Общая!#REF!," ",Общая!#REF!," ",Общая!#REF!,"
",Общая!#REF!,", ",Общая!#REF!,", ",Общая!#REF!)</f>
        <v>#REF!</v>
      </c>
      <c r="D105" s="20" t="e">
        <f>CONCATENATE(Общая!#REF!)</f>
        <v>#REF!</v>
      </c>
      <c r="E105" s="20" t="e">
        <f>CONCATENATE(TEXT(Общая!#REF!,"ДД.ММ.ГГГГ"),",
 ",Общая!#REF!)</f>
        <v>#REF!</v>
      </c>
      <c r="F105" s="21" t="e">
        <f>CONCATENATE(Общая!#REF!, "
 ",Общая!#REF!)</f>
        <v>#REF!</v>
      </c>
      <c r="G105" s="17"/>
      <c r="H105" s="17"/>
    </row>
    <row r="106" spans="2:8" s="22" customFormat="1" x14ac:dyDescent="0.55000000000000004">
      <c r="B106" s="17" t="e">
        <f>CONCATENATE(Общая!#REF!)</f>
        <v>#REF!</v>
      </c>
      <c r="C106" s="19" t="e">
        <f>CONCATENATE(Общая!#REF!," ",Общая!#REF!," ",Общая!#REF!,"
",Общая!#REF!,", ",Общая!#REF!,", ",Общая!#REF!)</f>
        <v>#REF!</v>
      </c>
      <c r="D106" s="20" t="e">
        <f>CONCATENATE(Общая!#REF!)</f>
        <v>#REF!</v>
      </c>
      <c r="E106" s="20" t="e">
        <f>CONCATENATE(TEXT(Общая!#REF!,"ДД.ММ.ГГГГ"),",
 ",Общая!#REF!)</f>
        <v>#REF!</v>
      </c>
      <c r="F106" s="21" t="e">
        <f>CONCATENATE(Общая!#REF!, "
 ",Общая!#REF!)</f>
        <v>#REF!</v>
      </c>
      <c r="G106" s="17"/>
      <c r="H106" s="17"/>
    </row>
    <row r="107" spans="2:8" s="22" customFormat="1" x14ac:dyDescent="0.55000000000000004">
      <c r="B107" s="17" t="e">
        <f>CONCATENATE(Общая!#REF!)</f>
        <v>#REF!</v>
      </c>
      <c r="C107" s="19" t="e">
        <f>CONCATENATE(Общая!#REF!," ",Общая!#REF!," ",Общая!#REF!,"
",Общая!#REF!,", ",Общая!#REF!,", ",Общая!#REF!)</f>
        <v>#REF!</v>
      </c>
      <c r="D107" s="20" t="e">
        <f>CONCATENATE(Общая!#REF!)</f>
        <v>#REF!</v>
      </c>
      <c r="E107" s="20" t="e">
        <f>CONCATENATE(TEXT(Общая!#REF!,"ДД.ММ.ГГГГ"),",
 ",Общая!#REF!)</f>
        <v>#REF!</v>
      </c>
      <c r="F107" s="21" t="e">
        <f>CONCATENATE(Общая!#REF!, "
 ",Общая!#REF!)</f>
        <v>#REF!</v>
      </c>
      <c r="G107" s="17"/>
      <c r="H107" s="17"/>
    </row>
    <row r="108" spans="2:8" s="22" customFormat="1" x14ac:dyDescent="0.55000000000000004">
      <c r="B108" s="17" t="e">
        <f>CONCATENATE(Общая!#REF!)</f>
        <v>#REF!</v>
      </c>
      <c r="C108" s="19" t="e">
        <f>CONCATENATE(Общая!#REF!," ",Общая!#REF!," ",Общая!#REF!,"
",Общая!#REF!,", ",Общая!#REF!,", ",Общая!#REF!)</f>
        <v>#REF!</v>
      </c>
      <c r="D108" s="20" t="e">
        <f>CONCATENATE(Общая!#REF!)</f>
        <v>#REF!</v>
      </c>
      <c r="E108" s="20" t="e">
        <f>CONCATENATE(TEXT(Общая!#REF!,"ДД.ММ.ГГГГ"),",
 ",Общая!#REF!)</f>
        <v>#REF!</v>
      </c>
      <c r="F108" s="21" t="e">
        <f>CONCATENATE(Общая!#REF!, "
 ",Общая!#REF!)</f>
        <v>#REF!</v>
      </c>
      <c r="G108" s="17"/>
      <c r="H108" s="17"/>
    </row>
    <row r="109" spans="2:8" s="22" customFormat="1" x14ac:dyDescent="0.55000000000000004">
      <c r="B109" s="17" t="e">
        <f>CONCATENATE(Общая!#REF!)</f>
        <v>#REF!</v>
      </c>
      <c r="C109" s="19" t="e">
        <f>CONCATENATE(Общая!#REF!," ",Общая!#REF!," ",Общая!#REF!,"
",Общая!#REF!,", ",Общая!#REF!,", ",Общая!#REF!)</f>
        <v>#REF!</v>
      </c>
      <c r="D109" s="20" t="e">
        <f>CONCATENATE(Общая!#REF!)</f>
        <v>#REF!</v>
      </c>
      <c r="E109" s="20" t="e">
        <f>CONCATENATE(TEXT(Общая!#REF!,"ДД.ММ.ГГГГ"),",
 ",Общая!#REF!)</f>
        <v>#REF!</v>
      </c>
      <c r="F109" s="21" t="e">
        <f>CONCATENATE(Общая!#REF!, "
 ",Общая!#REF!)</f>
        <v>#REF!</v>
      </c>
      <c r="G109" s="17"/>
      <c r="H109" s="17"/>
    </row>
    <row r="110" spans="2:8" s="22" customFormat="1" x14ac:dyDescent="0.55000000000000004">
      <c r="B110" s="17" t="e">
        <f>CONCATENATE(Общая!#REF!)</f>
        <v>#REF!</v>
      </c>
      <c r="C110" s="19" t="e">
        <f>CONCATENATE(Общая!#REF!," ",Общая!#REF!," ",Общая!#REF!,"
",Общая!#REF!,", ",Общая!#REF!,", ",Общая!#REF!)</f>
        <v>#REF!</v>
      </c>
      <c r="D110" s="20" t="e">
        <f>CONCATENATE(Общая!#REF!)</f>
        <v>#REF!</v>
      </c>
      <c r="E110" s="20" t="e">
        <f>CONCATENATE(TEXT(Общая!#REF!,"ДД.ММ.ГГГГ"),",
 ",Общая!#REF!)</f>
        <v>#REF!</v>
      </c>
      <c r="F110" s="21" t="e">
        <f>CONCATENATE(Общая!#REF!, "
 ",Общая!#REF!)</f>
        <v>#REF!</v>
      </c>
      <c r="G110" s="17"/>
      <c r="H110" s="17"/>
    </row>
    <row r="111" spans="2:8" s="22" customFormat="1" x14ac:dyDescent="0.55000000000000004">
      <c r="B111" s="17" t="e">
        <f>CONCATENATE(Общая!#REF!)</f>
        <v>#REF!</v>
      </c>
      <c r="C111" s="19" t="e">
        <f>CONCATENATE(Общая!#REF!," ",Общая!#REF!," ",Общая!#REF!,"
",Общая!#REF!,", ",Общая!#REF!,", ",Общая!#REF!)</f>
        <v>#REF!</v>
      </c>
      <c r="D111" s="20" t="e">
        <f>CONCATENATE(Общая!#REF!)</f>
        <v>#REF!</v>
      </c>
      <c r="E111" s="20" t="e">
        <f>CONCATENATE(TEXT(Общая!#REF!,"ДД.ММ.ГГГГ"),",
 ",Общая!#REF!)</f>
        <v>#REF!</v>
      </c>
      <c r="F111" s="21" t="e">
        <f>CONCATENATE(Общая!#REF!, "
 ",Общая!#REF!)</f>
        <v>#REF!</v>
      </c>
      <c r="G111" s="17"/>
      <c r="H111" s="17"/>
    </row>
    <row r="112" spans="2:8" s="22" customFormat="1" x14ac:dyDescent="0.55000000000000004">
      <c r="B112" s="17" t="e">
        <f>CONCATENATE(Общая!#REF!)</f>
        <v>#REF!</v>
      </c>
      <c r="C112" s="19" t="e">
        <f>CONCATENATE(Общая!#REF!," ",Общая!#REF!," ",Общая!#REF!,"
",Общая!#REF!,", ",Общая!#REF!,", ",Общая!#REF!)</f>
        <v>#REF!</v>
      </c>
      <c r="D112" s="20" t="e">
        <f>CONCATENATE(Общая!#REF!)</f>
        <v>#REF!</v>
      </c>
      <c r="E112" s="20" t="e">
        <f>CONCATENATE(TEXT(Общая!#REF!,"ДД.ММ.ГГГГ"),",
 ",Общая!#REF!)</f>
        <v>#REF!</v>
      </c>
      <c r="F112" s="21" t="e">
        <f>CONCATENATE(Общая!#REF!, "
 ",Общая!#REF!)</f>
        <v>#REF!</v>
      </c>
      <c r="G112" s="17"/>
      <c r="H112" s="17"/>
    </row>
    <row r="113" spans="2:8" s="22" customFormat="1" x14ac:dyDescent="0.55000000000000004">
      <c r="B113" s="17" t="e">
        <f>CONCATENATE(Общая!#REF!)</f>
        <v>#REF!</v>
      </c>
      <c r="C113" s="19" t="e">
        <f>CONCATENATE(Общая!#REF!," ",Общая!#REF!," ",Общая!#REF!,"
",Общая!#REF!,", ",Общая!#REF!,", ",Общая!#REF!)</f>
        <v>#REF!</v>
      </c>
      <c r="D113" s="20" t="e">
        <f>CONCATENATE(Общая!#REF!)</f>
        <v>#REF!</v>
      </c>
      <c r="E113" s="20" t="e">
        <f>CONCATENATE(TEXT(Общая!#REF!,"ДД.ММ.ГГГГ"),",
 ",Общая!#REF!)</f>
        <v>#REF!</v>
      </c>
      <c r="F113" s="21" t="e">
        <f>CONCATENATE(Общая!#REF!, "
 ",Общая!#REF!)</f>
        <v>#REF!</v>
      </c>
      <c r="G113" s="17"/>
      <c r="H113" s="17"/>
    </row>
    <row r="114" spans="2:8" s="22" customFormat="1" x14ac:dyDescent="0.55000000000000004">
      <c r="B114" s="17" t="e">
        <f>CONCATENATE(Общая!#REF!)</f>
        <v>#REF!</v>
      </c>
      <c r="C114" s="19" t="e">
        <f>CONCATENATE(Общая!#REF!," ",Общая!#REF!," ",Общая!#REF!,"
",Общая!#REF!,", ",Общая!#REF!,", ",Общая!#REF!)</f>
        <v>#REF!</v>
      </c>
      <c r="D114" s="20" t="e">
        <f>CONCATENATE(Общая!#REF!)</f>
        <v>#REF!</v>
      </c>
      <c r="E114" s="20" t="e">
        <f>CONCATENATE(TEXT(Общая!#REF!,"ДД.ММ.ГГГГ"),",
 ",Общая!#REF!)</f>
        <v>#REF!</v>
      </c>
      <c r="F114" s="21" t="e">
        <f>CONCATENATE(Общая!#REF!, "
 ",Общая!#REF!)</f>
        <v>#REF!</v>
      </c>
      <c r="G114" s="17"/>
      <c r="H114" s="17"/>
    </row>
    <row r="115" spans="2:8" s="22" customFormat="1" x14ac:dyDescent="0.55000000000000004">
      <c r="B115" s="17" t="e">
        <f>CONCATENATE(Общая!#REF!)</f>
        <v>#REF!</v>
      </c>
      <c r="C115" s="19" t="e">
        <f>CONCATENATE(Общая!#REF!," ",Общая!#REF!," ",Общая!#REF!,"
",Общая!#REF!,", ",Общая!#REF!,", ",Общая!#REF!)</f>
        <v>#REF!</v>
      </c>
      <c r="D115" s="20" t="e">
        <f>CONCATENATE(Общая!#REF!)</f>
        <v>#REF!</v>
      </c>
      <c r="E115" s="20" t="e">
        <f>CONCATENATE(TEXT(Общая!#REF!,"ДД.ММ.ГГГГ"),",
 ",Общая!#REF!)</f>
        <v>#REF!</v>
      </c>
      <c r="F115" s="21" t="e">
        <f>CONCATENATE(Общая!#REF!, "
 ",Общая!#REF!)</f>
        <v>#REF!</v>
      </c>
      <c r="G115" s="17"/>
      <c r="H115" s="17"/>
    </row>
    <row r="116" spans="2:8" s="22" customFormat="1" x14ac:dyDescent="0.55000000000000004">
      <c r="B116" s="17" t="e">
        <f>CONCATENATE(Общая!#REF!)</f>
        <v>#REF!</v>
      </c>
      <c r="C116" s="19" t="e">
        <f>CONCATENATE(Общая!#REF!," ",Общая!#REF!," ",Общая!#REF!,"
",Общая!#REF!,", ",Общая!#REF!,", ",Общая!#REF!)</f>
        <v>#REF!</v>
      </c>
      <c r="D116" s="20" t="e">
        <f>CONCATENATE(Общая!#REF!)</f>
        <v>#REF!</v>
      </c>
      <c r="E116" s="20" t="e">
        <f>CONCATENATE(TEXT(Общая!#REF!,"ДД.ММ.ГГГГ"),",
 ",Общая!#REF!)</f>
        <v>#REF!</v>
      </c>
      <c r="F116" s="21" t="e">
        <f>CONCATENATE(Общая!#REF!, "
 ",Общая!#REF!)</f>
        <v>#REF!</v>
      </c>
      <c r="G116" s="17"/>
      <c r="H116" s="17"/>
    </row>
    <row r="117" spans="2:8" s="22" customFormat="1" x14ac:dyDescent="0.55000000000000004">
      <c r="B117" s="17" t="e">
        <f>CONCATENATE(Общая!#REF!)</f>
        <v>#REF!</v>
      </c>
      <c r="C117" s="19" t="e">
        <f>CONCATENATE(Общая!#REF!," ",Общая!#REF!," ",Общая!#REF!,"
",Общая!#REF!,", ",Общая!#REF!,", ",Общая!#REF!)</f>
        <v>#REF!</v>
      </c>
      <c r="D117" s="20" t="e">
        <f>CONCATENATE(Общая!#REF!)</f>
        <v>#REF!</v>
      </c>
      <c r="E117" s="20" t="e">
        <f>CONCATENATE(TEXT(Общая!#REF!,"ДД.ММ.ГГГГ"),",
 ",Общая!#REF!)</f>
        <v>#REF!</v>
      </c>
      <c r="F117" s="21" t="e">
        <f>CONCATENATE(Общая!#REF!, "
 ",Общая!#REF!)</f>
        <v>#REF!</v>
      </c>
      <c r="G117" s="17"/>
      <c r="H117" s="17"/>
    </row>
    <row r="118" spans="2:8" s="22" customFormat="1" x14ac:dyDescent="0.55000000000000004">
      <c r="B118" s="17" t="e">
        <f>CONCATENATE(Общая!#REF!)</f>
        <v>#REF!</v>
      </c>
      <c r="C118" s="19" t="e">
        <f>CONCATENATE(Общая!#REF!," ",Общая!#REF!," ",Общая!#REF!,"
",Общая!#REF!,", ",Общая!#REF!,", ",Общая!#REF!)</f>
        <v>#REF!</v>
      </c>
      <c r="D118" s="20" t="e">
        <f>CONCATENATE(Общая!#REF!)</f>
        <v>#REF!</v>
      </c>
      <c r="E118" s="20" t="e">
        <f>CONCATENATE(TEXT(Общая!#REF!,"ДД.ММ.ГГГГ"),",
 ",Общая!#REF!)</f>
        <v>#REF!</v>
      </c>
      <c r="F118" s="21" t="e">
        <f>CONCATENATE(Общая!#REF!, "
 ",Общая!#REF!)</f>
        <v>#REF!</v>
      </c>
      <c r="G118" s="17"/>
      <c r="H118" s="17"/>
    </row>
    <row r="119" spans="2:8" s="22" customFormat="1" x14ac:dyDescent="0.55000000000000004">
      <c r="B119" s="17" t="e">
        <f>CONCATENATE(Общая!#REF!)</f>
        <v>#REF!</v>
      </c>
      <c r="C119" s="19" t="e">
        <f>CONCATENATE(Общая!#REF!," ",Общая!#REF!," ",Общая!#REF!,"
",Общая!#REF!,", ",Общая!#REF!,", ",Общая!#REF!)</f>
        <v>#REF!</v>
      </c>
      <c r="D119" s="20" t="e">
        <f>CONCATENATE(Общая!#REF!)</f>
        <v>#REF!</v>
      </c>
      <c r="E119" s="20" t="e">
        <f>CONCATENATE(TEXT(Общая!#REF!,"ДД.ММ.ГГГГ"),",
 ",Общая!#REF!)</f>
        <v>#REF!</v>
      </c>
      <c r="F119" s="21" t="e">
        <f>CONCATENATE(Общая!#REF!, "
 ",Общая!#REF!)</f>
        <v>#REF!</v>
      </c>
      <c r="G119" s="17"/>
      <c r="H119" s="17"/>
    </row>
    <row r="120" spans="2:8" s="22" customFormat="1" x14ac:dyDescent="0.55000000000000004">
      <c r="B120" s="17" t="e">
        <f>CONCATENATE(Общая!#REF!)</f>
        <v>#REF!</v>
      </c>
      <c r="C120" s="19" t="e">
        <f>CONCATENATE(Общая!#REF!," ",Общая!#REF!," ",Общая!#REF!,"
",Общая!#REF!,", ",Общая!#REF!,", ",Общая!#REF!)</f>
        <v>#REF!</v>
      </c>
      <c r="D120" s="20" t="e">
        <f>CONCATENATE(Общая!#REF!)</f>
        <v>#REF!</v>
      </c>
      <c r="E120" s="20" t="e">
        <f>CONCATENATE(TEXT(Общая!#REF!,"ДД.ММ.ГГГГ"),",
 ",Общая!#REF!)</f>
        <v>#REF!</v>
      </c>
      <c r="F120" s="21" t="e">
        <f>CONCATENATE(Общая!#REF!, "
 ",Общая!#REF!)</f>
        <v>#REF!</v>
      </c>
      <c r="G120" s="17"/>
      <c r="H120" s="17"/>
    </row>
    <row r="121" spans="2:8" s="22" customFormat="1" x14ac:dyDescent="0.55000000000000004">
      <c r="B121" s="17" t="e">
        <f>CONCATENATE(Общая!#REF!)</f>
        <v>#REF!</v>
      </c>
      <c r="C121" s="19" t="e">
        <f>CONCATENATE(Общая!#REF!," ",Общая!#REF!," ",Общая!#REF!,"
",Общая!#REF!,", ",Общая!#REF!,", ",Общая!#REF!)</f>
        <v>#REF!</v>
      </c>
      <c r="D121" s="20" t="e">
        <f>CONCATENATE(Общая!#REF!)</f>
        <v>#REF!</v>
      </c>
      <c r="E121" s="20" t="e">
        <f>CONCATENATE(TEXT(Общая!#REF!,"ДД.ММ.ГГГГ"),",
 ",Общая!#REF!)</f>
        <v>#REF!</v>
      </c>
      <c r="F121" s="21" t="e">
        <f>CONCATENATE(Общая!#REF!, "
 ",Общая!#REF!)</f>
        <v>#REF!</v>
      </c>
      <c r="G121" s="17"/>
      <c r="H121" s="17"/>
    </row>
    <row r="122" spans="2:8" s="22" customFormat="1" x14ac:dyDescent="0.55000000000000004">
      <c r="B122" s="17" t="e">
        <f>CONCATENATE(Общая!#REF!)</f>
        <v>#REF!</v>
      </c>
      <c r="C122" s="19" t="e">
        <f>CONCATENATE(Общая!#REF!," ",Общая!#REF!," ",Общая!#REF!,"
",Общая!#REF!,", ",Общая!#REF!,", ",Общая!#REF!)</f>
        <v>#REF!</v>
      </c>
      <c r="D122" s="20" t="e">
        <f>CONCATENATE(Общая!#REF!)</f>
        <v>#REF!</v>
      </c>
      <c r="E122" s="20" t="e">
        <f>CONCATENATE(TEXT(Общая!#REF!,"ДД.ММ.ГГГГ"),",
 ",Общая!#REF!)</f>
        <v>#REF!</v>
      </c>
      <c r="F122" s="21" t="e">
        <f>CONCATENATE(Общая!#REF!, "
 ",Общая!#REF!)</f>
        <v>#REF!</v>
      </c>
      <c r="G122" s="17"/>
      <c r="H122" s="17"/>
    </row>
    <row r="123" spans="2:8" s="22" customFormat="1" x14ac:dyDescent="0.55000000000000004">
      <c r="B123" s="17" t="e">
        <f>CONCATENATE(Общая!#REF!)</f>
        <v>#REF!</v>
      </c>
      <c r="C123" s="19" t="e">
        <f>CONCATENATE(Общая!#REF!," ",Общая!#REF!," ",Общая!#REF!,"
",Общая!#REF!,", ",Общая!#REF!,", ",Общая!#REF!)</f>
        <v>#REF!</v>
      </c>
      <c r="D123" s="20" t="e">
        <f>CONCATENATE(Общая!#REF!)</f>
        <v>#REF!</v>
      </c>
      <c r="E123" s="20" t="e">
        <f>CONCATENATE(TEXT(Общая!#REF!,"ДД.ММ.ГГГГ"),",
 ",Общая!#REF!)</f>
        <v>#REF!</v>
      </c>
      <c r="F123" s="21" t="e">
        <f>CONCATENATE(Общая!#REF!, "
 ",Общая!#REF!)</f>
        <v>#REF!</v>
      </c>
      <c r="G123" s="17"/>
      <c r="H123" s="17"/>
    </row>
    <row r="124" spans="2:8" s="22" customFormat="1" x14ac:dyDescent="0.55000000000000004">
      <c r="B124" s="17" t="e">
        <f>CONCATENATE(Общая!#REF!)</f>
        <v>#REF!</v>
      </c>
      <c r="C124" s="19" t="e">
        <f>CONCATENATE(Общая!#REF!," ",Общая!#REF!," ",Общая!#REF!,"
",Общая!#REF!,", ",Общая!#REF!,", ",Общая!#REF!)</f>
        <v>#REF!</v>
      </c>
      <c r="D124" s="20" t="e">
        <f>CONCATENATE(Общая!#REF!)</f>
        <v>#REF!</v>
      </c>
      <c r="E124" s="20" t="e">
        <f>CONCATENATE(TEXT(Общая!#REF!,"ДД.ММ.ГГГГ"),",
 ",Общая!#REF!)</f>
        <v>#REF!</v>
      </c>
      <c r="F124" s="21" t="e">
        <f>CONCATENATE(Общая!#REF!, "
 ",Общая!#REF!)</f>
        <v>#REF!</v>
      </c>
      <c r="G124" s="17"/>
      <c r="H124" s="17"/>
    </row>
    <row r="125" spans="2:8" s="22" customFormat="1" x14ac:dyDescent="0.55000000000000004">
      <c r="B125" s="17" t="e">
        <f>CONCATENATE(Общая!#REF!)</f>
        <v>#REF!</v>
      </c>
      <c r="C125" s="19" t="e">
        <f>CONCATENATE(Общая!#REF!," ",Общая!#REF!," ",Общая!#REF!,"
",Общая!#REF!,", ",Общая!#REF!,", ",Общая!#REF!)</f>
        <v>#REF!</v>
      </c>
      <c r="D125" s="20" t="e">
        <f>CONCATENATE(Общая!#REF!)</f>
        <v>#REF!</v>
      </c>
      <c r="E125" s="20" t="e">
        <f>CONCATENATE(TEXT(Общая!#REF!,"ДД.ММ.ГГГГ"),",
 ",Общая!#REF!)</f>
        <v>#REF!</v>
      </c>
      <c r="F125" s="21" t="e">
        <f>CONCATENATE(Общая!#REF!, "
 ",Общая!#REF!)</f>
        <v>#REF!</v>
      </c>
      <c r="G125" s="17"/>
      <c r="H125" s="17"/>
    </row>
    <row r="126" spans="2:8" s="22" customFormat="1" x14ac:dyDescent="0.55000000000000004">
      <c r="B126" s="17" t="e">
        <f>CONCATENATE(Общая!#REF!)</f>
        <v>#REF!</v>
      </c>
      <c r="C126" s="19" t="e">
        <f>CONCATENATE(Общая!#REF!," ",Общая!#REF!," ",Общая!#REF!,"
",Общая!#REF!,", ",Общая!#REF!,", ",Общая!#REF!)</f>
        <v>#REF!</v>
      </c>
      <c r="D126" s="20" t="e">
        <f>CONCATENATE(Общая!#REF!)</f>
        <v>#REF!</v>
      </c>
      <c r="E126" s="20" t="e">
        <f>CONCATENATE(TEXT(Общая!#REF!,"ДД.ММ.ГГГГ"),",
 ",Общая!#REF!)</f>
        <v>#REF!</v>
      </c>
      <c r="F126" s="21" t="e">
        <f>CONCATENATE(Общая!#REF!, "
 ",Общая!#REF!)</f>
        <v>#REF!</v>
      </c>
      <c r="G126" s="17"/>
      <c r="H126" s="17"/>
    </row>
    <row r="127" spans="2:8" s="22" customFormat="1" x14ac:dyDescent="0.55000000000000004">
      <c r="B127" s="17" t="e">
        <f>CONCATENATE(Общая!#REF!)</f>
        <v>#REF!</v>
      </c>
      <c r="C127" s="19" t="e">
        <f>CONCATENATE(Общая!#REF!," ",Общая!#REF!," ",Общая!#REF!,"
",Общая!#REF!,", ",Общая!#REF!,", ",Общая!#REF!)</f>
        <v>#REF!</v>
      </c>
      <c r="D127" s="20" t="e">
        <f>CONCATENATE(Общая!#REF!)</f>
        <v>#REF!</v>
      </c>
      <c r="E127" s="20" t="e">
        <f>CONCATENATE(TEXT(Общая!#REF!,"ДД.ММ.ГГГГ"),",
 ",Общая!#REF!)</f>
        <v>#REF!</v>
      </c>
      <c r="F127" s="21" t="e">
        <f>CONCATENATE(Общая!#REF!, "
 ",Общая!#REF!)</f>
        <v>#REF!</v>
      </c>
      <c r="G127" s="17"/>
      <c r="H127" s="17"/>
    </row>
    <row r="128" spans="2:8" s="22" customFormat="1" x14ac:dyDescent="0.55000000000000004">
      <c r="B128" s="17" t="e">
        <f>CONCATENATE(Общая!#REF!)</f>
        <v>#REF!</v>
      </c>
      <c r="C128" s="19" t="e">
        <f>CONCATENATE(Общая!#REF!," ",Общая!#REF!," ",Общая!#REF!,"
",Общая!#REF!,", ",Общая!#REF!,", ",Общая!#REF!)</f>
        <v>#REF!</v>
      </c>
      <c r="D128" s="20" t="e">
        <f>CONCATENATE(Общая!#REF!)</f>
        <v>#REF!</v>
      </c>
      <c r="E128" s="20" t="e">
        <f>CONCATENATE(TEXT(Общая!#REF!,"ДД.ММ.ГГГГ"),",
 ",Общая!#REF!)</f>
        <v>#REF!</v>
      </c>
      <c r="F128" s="21" t="e">
        <f>CONCATENATE(Общая!#REF!, "
 ",Общая!#REF!)</f>
        <v>#REF!</v>
      </c>
      <c r="G128" s="17"/>
      <c r="H128" s="17"/>
    </row>
    <row r="129" spans="2:8" s="22" customFormat="1" x14ac:dyDescent="0.55000000000000004">
      <c r="B129" s="17" t="e">
        <f>CONCATENATE(Общая!#REF!)</f>
        <v>#REF!</v>
      </c>
      <c r="C129" s="19" t="e">
        <f>CONCATENATE(Общая!#REF!," ",Общая!#REF!," ",Общая!#REF!,"
",Общая!#REF!,", ",Общая!#REF!,", ",Общая!#REF!)</f>
        <v>#REF!</v>
      </c>
      <c r="D129" s="20" t="e">
        <f>CONCATENATE(Общая!#REF!)</f>
        <v>#REF!</v>
      </c>
      <c r="E129" s="20" t="e">
        <f>CONCATENATE(TEXT(Общая!#REF!,"ДД.ММ.ГГГГ"),",
 ",Общая!#REF!)</f>
        <v>#REF!</v>
      </c>
      <c r="F129" s="21" t="e">
        <f>CONCATENATE(Общая!#REF!, "
 ",Общая!#REF!)</f>
        <v>#REF!</v>
      </c>
      <c r="G129" s="17"/>
      <c r="H129" s="17"/>
    </row>
    <row r="130" spans="2:8" s="22" customFormat="1" x14ac:dyDescent="0.55000000000000004">
      <c r="B130" s="17" t="e">
        <f>CONCATENATE(Общая!#REF!)</f>
        <v>#REF!</v>
      </c>
      <c r="C130" s="19" t="e">
        <f>CONCATENATE(Общая!#REF!," ",Общая!#REF!," ",Общая!#REF!,"
",Общая!#REF!,", ",Общая!#REF!,", ",Общая!#REF!)</f>
        <v>#REF!</v>
      </c>
      <c r="D130" s="20" t="e">
        <f>CONCATENATE(Общая!#REF!)</f>
        <v>#REF!</v>
      </c>
      <c r="E130" s="20" t="e">
        <f>CONCATENATE(TEXT(Общая!#REF!,"ДД.ММ.ГГГГ"),",
 ",Общая!#REF!)</f>
        <v>#REF!</v>
      </c>
      <c r="F130" s="21" t="e">
        <f>CONCATENATE(Общая!#REF!, "
 ",Общая!#REF!)</f>
        <v>#REF!</v>
      </c>
      <c r="G130" s="17"/>
      <c r="H130" s="17"/>
    </row>
    <row r="131" spans="2:8" s="22" customFormat="1" x14ac:dyDescent="0.55000000000000004">
      <c r="B131" s="17" t="e">
        <f>CONCATENATE(Общая!#REF!)</f>
        <v>#REF!</v>
      </c>
      <c r="C131" s="19" t="e">
        <f>CONCATENATE(Общая!#REF!," ",Общая!#REF!," ",Общая!#REF!,"
",Общая!#REF!,", ",Общая!#REF!,", ",Общая!#REF!)</f>
        <v>#REF!</v>
      </c>
      <c r="D131" s="20" t="e">
        <f>CONCATENATE(Общая!#REF!)</f>
        <v>#REF!</v>
      </c>
      <c r="E131" s="20" t="e">
        <f>CONCATENATE(TEXT(Общая!#REF!,"ДД.ММ.ГГГГ"),",
 ",Общая!#REF!)</f>
        <v>#REF!</v>
      </c>
      <c r="F131" s="21" t="e">
        <f>CONCATENATE(Общая!#REF!, "
 ",Общая!#REF!)</f>
        <v>#REF!</v>
      </c>
      <c r="G131" s="17"/>
      <c r="H131" s="17"/>
    </row>
    <row r="132" spans="2:8" s="22" customFormat="1" x14ac:dyDescent="0.55000000000000004">
      <c r="B132" s="17" t="e">
        <f>CONCATENATE(Общая!#REF!)</f>
        <v>#REF!</v>
      </c>
      <c r="C132" s="19" t="e">
        <f>CONCATENATE(Общая!#REF!," ",Общая!#REF!," ",Общая!#REF!,"
",Общая!#REF!,", ",Общая!#REF!,", ",Общая!#REF!)</f>
        <v>#REF!</v>
      </c>
      <c r="D132" s="20" t="e">
        <f>CONCATENATE(Общая!#REF!)</f>
        <v>#REF!</v>
      </c>
      <c r="E132" s="20" t="e">
        <f>CONCATENATE(TEXT(Общая!#REF!,"ДД.ММ.ГГГГ"),",
 ",Общая!#REF!)</f>
        <v>#REF!</v>
      </c>
      <c r="F132" s="21" t="e">
        <f>CONCATENATE(Общая!#REF!, "
 ",Общая!#REF!)</f>
        <v>#REF!</v>
      </c>
      <c r="G132" s="17"/>
      <c r="H132" s="17"/>
    </row>
    <row r="133" spans="2:8" x14ac:dyDescent="0.55000000000000004">
      <c r="B133" s="22"/>
      <c r="C133" s="23"/>
      <c r="D133" s="22"/>
      <c r="E133" s="23"/>
      <c r="F133" s="24"/>
      <c r="G133" s="23"/>
      <c r="H133" s="23"/>
    </row>
    <row r="134" spans="2:8" x14ac:dyDescent="0.55000000000000004">
      <c r="B134" s="22"/>
      <c r="C134" s="23"/>
      <c r="D134" s="22"/>
      <c r="E134" s="23"/>
      <c r="F134" s="24"/>
      <c r="G134" s="23"/>
      <c r="H134" s="23"/>
    </row>
    <row r="135" spans="2:8" x14ac:dyDescent="0.55000000000000004">
      <c r="C135" s="25" t="s">
        <v>40</v>
      </c>
      <c r="E135" s="26" t="s">
        <v>41</v>
      </c>
      <c r="F135" s="27"/>
      <c r="G135" s="30" t="s">
        <v>45</v>
      </c>
    </row>
    <row r="136" spans="2:8" x14ac:dyDescent="0.55000000000000004">
      <c r="G136" s="31"/>
    </row>
    <row r="137" spans="2:8" x14ac:dyDescent="0.55000000000000004">
      <c r="C137" s="25" t="s">
        <v>24</v>
      </c>
      <c r="E137" s="26" t="s">
        <v>42</v>
      </c>
      <c r="F137" s="27"/>
      <c r="G137" s="30" t="s">
        <v>46</v>
      </c>
    </row>
    <row r="138" spans="2:8" x14ac:dyDescent="0.55000000000000004">
      <c r="G138" s="31"/>
    </row>
    <row r="139" spans="2:8" x14ac:dyDescent="0.55000000000000004">
      <c r="E139" s="26" t="s">
        <v>42</v>
      </c>
      <c r="F139" s="27"/>
      <c r="G139" s="30" t="s">
        <v>47</v>
      </c>
    </row>
  </sheetData>
  <autoFilter ref="B2:H132"/>
  <printOptions horizontalCentered="1"/>
  <pageMargins left="0.23622047244094491" right="0.23622047244094491" top="0.51181102362204722" bottom="0.19685039370078741" header="0.31496062992125984" footer="0.31496062992125984"/>
  <pageSetup paperSize="9" scale="25" fitToHeight="25" orientation="landscape" r:id="rId1"/>
  <rowBreaks count="8" manualBreakCount="8">
    <brk id="17" max="7" man="1"/>
    <brk id="31" max="7" man="1"/>
    <brk id="45" max="7" man="1"/>
    <brk id="59" max="7" man="1"/>
    <brk id="74" max="7" man="1"/>
    <brk id="89" max="7" man="1"/>
    <brk id="105" max="7" man="1"/>
    <brk id="11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Общая</vt:lpstr>
      <vt:lpstr>на утверждение</vt:lpstr>
      <vt:lpstr>пропуск</vt:lpstr>
      <vt:lpstr>журнал.ртн (2)</vt:lpstr>
      <vt:lpstr>'журнал.ртн (2)'!Заголовки_для_печати</vt:lpstr>
      <vt:lpstr>'журнал.ртн (2)'!Область_печати</vt:lpstr>
      <vt:lpstr>'на утверждение'!Область_печати</vt:lpstr>
      <vt:lpstr>Общая!Область_печати</vt:lpstr>
      <vt:lpstr>пропуск!Область_печати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2026-02-04T12:03:49Z</cp:lastPrinted>
  <dcterms:created xsi:type="dcterms:W3CDTF">2015-06-05T18:19:34Z</dcterms:created>
  <dcterms:modified xsi:type="dcterms:W3CDTF">2026-02-12T07:11:54Z</dcterms:modified>
</cp:coreProperties>
</file>